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струкция" sheetId="5" r:id="rId1"/>
    <sheet name="кредитный калькулятор" sheetId="1" r:id="rId2"/>
    <sheet name="Лист2" sheetId="2" state="hidden" r:id="rId3"/>
    <sheet name="кредитный калькулятор (2)" sheetId="4" state="hidden" r:id="rId4"/>
    <sheet name="Лист3" sheetId="3" state="hidden" r:id="rId5"/>
  </sheets>
  <definedNames>
    <definedName name="_xlnm.Print_Area" localSheetId="0">инструкция!$A$1:$Q$70</definedName>
  </definedNames>
  <calcPr calcId="145621"/>
</workbook>
</file>

<file path=xl/calcChain.xml><?xml version="1.0" encoding="utf-8"?>
<calcChain xmlns="http://schemas.openxmlformats.org/spreadsheetml/2006/main">
  <c r="BI16" i="4" l="1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B17" i="4" s="1"/>
  <c r="B18" i="4" s="1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C10" i="4"/>
  <c r="C11" i="4" s="1"/>
  <c r="B10" i="4"/>
  <c r="B12" i="4" s="1"/>
  <c r="B26" i="4" s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C15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C17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O18" i="1"/>
  <c r="D18" i="1"/>
  <c r="E18" i="1"/>
  <c r="F18" i="1"/>
  <c r="G18" i="1"/>
  <c r="H18" i="1"/>
  <c r="I18" i="1"/>
  <c r="J18" i="1"/>
  <c r="K18" i="1"/>
  <c r="L18" i="1"/>
  <c r="M18" i="1"/>
  <c r="N18" i="1"/>
  <c r="C18" i="1"/>
  <c r="C19" i="1" s="1"/>
  <c r="C20" i="1" s="1"/>
  <c r="C21" i="1" s="1"/>
  <c r="C14" i="1"/>
  <c r="C28" i="1" s="1"/>
  <c r="D28" i="1" s="1"/>
  <c r="E28" i="1" s="1"/>
  <c r="F28" i="1" s="1"/>
  <c r="G28" i="1" s="1"/>
  <c r="H28" i="1" s="1"/>
  <c r="I28" i="1" s="1"/>
  <c r="C12" i="1"/>
  <c r="C13" i="1" s="1"/>
  <c r="D12" i="1" l="1"/>
  <c r="E12" i="1" s="1"/>
  <c r="F12" i="1" s="1"/>
  <c r="F14" i="1" s="1"/>
  <c r="D19" i="1"/>
  <c r="C26" i="4"/>
  <c r="C12" i="4"/>
  <c r="D10" i="4"/>
  <c r="B19" i="4"/>
  <c r="B20" i="4" s="1"/>
  <c r="C17" i="4"/>
  <c r="C18" i="4" s="1"/>
  <c r="B11" i="4"/>
  <c r="C22" i="1"/>
  <c r="D20" i="1"/>
  <c r="E19" i="1" s="1"/>
  <c r="E14" i="1" l="1"/>
  <c r="E13" i="1"/>
  <c r="D14" i="1"/>
  <c r="D13" i="1"/>
  <c r="D17" i="4"/>
  <c r="D18" i="4" s="1"/>
  <c r="C19" i="4"/>
  <c r="D26" i="4"/>
  <c r="E10" i="4"/>
  <c r="D12" i="4"/>
  <c r="D11" i="4"/>
  <c r="D21" i="1"/>
  <c r="F13" i="1"/>
  <c r="G12" i="1"/>
  <c r="G14" i="1" s="1"/>
  <c r="G13" i="1" l="1"/>
  <c r="D22" i="1"/>
  <c r="E17" i="4"/>
  <c r="E18" i="4" s="1"/>
  <c r="D19" i="4"/>
  <c r="D20" i="4" s="1"/>
  <c r="F10" i="4"/>
  <c r="E12" i="4"/>
  <c r="E11" i="4"/>
  <c r="C20" i="4"/>
  <c r="E26" i="4"/>
  <c r="E20" i="1"/>
  <c r="F19" i="1" s="1"/>
  <c r="H12" i="1"/>
  <c r="I12" i="1" s="1"/>
  <c r="F17" i="4" l="1"/>
  <c r="E19" i="4"/>
  <c r="G10" i="4"/>
  <c r="F12" i="4"/>
  <c r="F11" i="4"/>
  <c r="F26" i="4"/>
  <c r="F20" i="1"/>
  <c r="G19" i="1" s="1"/>
  <c r="E21" i="1"/>
  <c r="H14" i="1"/>
  <c r="H13" i="1"/>
  <c r="I14" i="1"/>
  <c r="J12" i="1"/>
  <c r="I13" i="1"/>
  <c r="E22" i="1" l="1"/>
  <c r="G12" i="4"/>
  <c r="H10" i="4"/>
  <c r="G11" i="4"/>
  <c r="G26" i="4"/>
  <c r="E20" i="4"/>
  <c r="F18" i="4"/>
  <c r="F21" i="1"/>
  <c r="F22" i="1" s="1"/>
  <c r="G20" i="1"/>
  <c r="H19" i="1" s="1"/>
  <c r="C29" i="1" s="1"/>
  <c r="J14" i="1"/>
  <c r="K12" i="1"/>
  <c r="J13" i="1"/>
  <c r="F19" i="4" l="1"/>
  <c r="G17" i="4"/>
  <c r="G18" i="4" s="1"/>
  <c r="H26" i="4"/>
  <c r="I10" i="4"/>
  <c r="H12" i="4"/>
  <c r="H11" i="4"/>
  <c r="G21" i="1"/>
  <c r="G22" i="1" s="1"/>
  <c r="H20" i="1"/>
  <c r="I19" i="1" s="1"/>
  <c r="K13" i="1"/>
  <c r="K14" i="1"/>
  <c r="L12" i="1"/>
  <c r="H17" i="4" l="1"/>
  <c r="H18" i="4" s="1"/>
  <c r="G19" i="4"/>
  <c r="G20" i="4" s="1"/>
  <c r="J10" i="4"/>
  <c r="I12" i="4"/>
  <c r="I11" i="4"/>
  <c r="F20" i="4"/>
  <c r="H21" i="1"/>
  <c r="I20" i="1"/>
  <c r="J19" i="1" s="1"/>
  <c r="M12" i="1"/>
  <c r="L13" i="1"/>
  <c r="L14" i="1"/>
  <c r="H22" i="1" l="1"/>
  <c r="C30" i="1"/>
  <c r="I17" i="4"/>
  <c r="I18" i="4" s="1"/>
  <c r="H19" i="4"/>
  <c r="J12" i="4"/>
  <c r="J11" i="4"/>
  <c r="K10" i="4"/>
  <c r="J20" i="1"/>
  <c r="K19" i="1" s="1"/>
  <c r="I21" i="1"/>
  <c r="M14" i="1"/>
  <c r="N12" i="1"/>
  <c r="M13" i="1"/>
  <c r="C31" i="1" l="1"/>
  <c r="I22" i="1"/>
  <c r="J17" i="4"/>
  <c r="J18" i="4" s="1"/>
  <c r="I19" i="4"/>
  <c r="I20" i="4" s="1"/>
  <c r="H20" i="4"/>
  <c r="K12" i="4"/>
  <c r="K11" i="4"/>
  <c r="L10" i="4"/>
  <c r="K20" i="1"/>
  <c r="L19" i="1" s="1"/>
  <c r="J21" i="1"/>
  <c r="N14" i="1"/>
  <c r="O12" i="1"/>
  <c r="N13" i="1"/>
  <c r="J22" i="1" l="1"/>
  <c r="J19" i="4"/>
  <c r="J20" i="4" s="1"/>
  <c r="K17" i="4"/>
  <c r="K18" i="4" s="1"/>
  <c r="M10" i="4"/>
  <c r="L11" i="4"/>
  <c r="L12" i="4"/>
  <c r="K21" i="1"/>
  <c r="K22" i="1" s="1"/>
  <c r="L20" i="1"/>
  <c r="M19" i="1" s="1"/>
  <c r="O13" i="1"/>
  <c r="O14" i="1"/>
  <c r="P12" i="1"/>
  <c r="L17" i="4" l="1"/>
  <c r="L18" i="4" s="1"/>
  <c r="K19" i="4"/>
  <c r="K20" i="4" s="1"/>
  <c r="M12" i="4"/>
  <c r="N10" i="4"/>
  <c r="M11" i="4"/>
  <c r="L21" i="1"/>
  <c r="M20" i="1"/>
  <c r="N19" i="1" s="1"/>
  <c r="Q12" i="1"/>
  <c r="P13" i="1"/>
  <c r="P14" i="1"/>
  <c r="L22" i="1" l="1"/>
  <c r="M17" i="4"/>
  <c r="M18" i="4" s="1"/>
  <c r="L19" i="4"/>
  <c r="L20" i="4" s="1"/>
  <c r="N11" i="4"/>
  <c r="N12" i="4"/>
  <c r="O10" i="4"/>
  <c r="M21" i="1"/>
  <c r="M22" i="1" s="1"/>
  <c r="N20" i="1"/>
  <c r="O19" i="1" s="1"/>
  <c r="Q14" i="1"/>
  <c r="R12" i="1"/>
  <c r="Q13" i="1"/>
  <c r="N17" i="4" l="1"/>
  <c r="M19" i="4"/>
  <c r="M20" i="4" s="1"/>
  <c r="O12" i="4"/>
  <c r="P10" i="4"/>
  <c r="O11" i="4"/>
  <c r="N21" i="1"/>
  <c r="O20" i="1"/>
  <c r="P19" i="1" s="1"/>
  <c r="R14" i="1"/>
  <c r="S12" i="1"/>
  <c r="R13" i="1"/>
  <c r="N22" i="1" l="1"/>
  <c r="Q10" i="4"/>
  <c r="P12" i="4"/>
  <c r="P11" i="4"/>
  <c r="N18" i="4"/>
  <c r="O21" i="1"/>
  <c r="P20" i="1"/>
  <c r="Q19" i="1" s="1"/>
  <c r="S13" i="1"/>
  <c r="S14" i="1"/>
  <c r="T12" i="1"/>
  <c r="O22" i="1" l="1"/>
  <c r="N19" i="4"/>
  <c r="O17" i="4"/>
  <c r="Q12" i="4"/>
  <c r="R10" i="4"/>
  <c r="Q11" i="4"/>
  <c r="Q20" i="1"/>
  <c r="R19" i="1" s="1"/>
  <c r="P21" i="1"/>
  <c r="U12" i="1"/>
  <c r="T13" i="1"/>
  <c r="T14" i="1"/>
  <c r="P22" i="1" l="1"/>
  <c r="S10" i="4"/>
  <c r="R12" i="4"/>
  <c r="R11" i="4"/>
  <c r="N20" i="4"/>
  <c r="O18" i="4"/>
  <c r="Q21" i="1"/>
  <c r="R20" i="1"/>
  <c r="S19" i="1" s="1"/>
  <c r="U14" i="1"/>
  <c r="V12" i="1"/>
  <c r="U13" i="1"/>
  <c r="Q22" i="1" l="1"/>
  <c r="P17" i="4"/>
  <c r="P18" i="4" s="1"/>
  <c r="O19" i="4"/>
  <c r="S12" i="4"/>
  <c r="T10" i="4"/>
  <c r="S11" i="4"/>
  <c r="S20" i="1"/>
  <c r="T19" i="1" s="1"/>
  <c r="R21" i="1"/>
  <c r="R22" i="1" s="1"/>
  <c r="V14" i="1"/>
  <c r="W12" i="1"/>
  <c r="V13" i="1"/>
  <c r="T12" i="4" l="1"/>
  <c r="U10" i="4"/>
  <c r="T11" i="4"/>
  <c r="O20" i="4"/>
  <c r="Q17" i="4"/>
  <c r="Q18" i="4" s="1"/>
  <c r="P19" i="4"/>
  <c r="P20" i="4" s="1"/>
  <c r="T20" i="1"/>
  <c r="U19" i="1" s="1"/>
  <c r="S21" i="1"/>
  <c r="W13" i="1"/>
  <c r="W14" i="1"/>
  <c r="X12" i="1"/>
  <c r="S22" i="1" l="1"/>
  <c r="R17" i="4"/>
  <c r="R18" i="4" s="1"/>
  <c r="Q19" i="4"/>
  <c r="U12" i="4"/>
  <c r="V10" i="4"/>
  <c r="U11" i="4"/>
  <c r="U20" i="1"/>
  <c r="V19" i="1" s="1"/>
  <c r="T21" i="1"/>
  <c r="T22" i="1" s="1"/>
  <c r="Y12" i="1"/>
  <c r="X13" i="1"/>
  <c r="X14" i="1"/>
  <c r="R19" i="4" l="1"/>
  <c r="R20" i="4" s="1"/>
  <c r="S17" i="4"/>
  <c r="S18" i="4" s="1"/>
  <c r="V11" i="4"/>
  <c r="V12" i="4"/>
  <c r="W10" i="4"/>
  <c r="Q20" i="4"/>
  <c r="V20" i="1"/>
  <c r="W19" i="1" s="1"/>
  <c r="U21" i="1"/>
  <c r="Y14" i="1"/>
  <c r="Z12" i="1"/>
  <c r="Y13" i="1"/>
  <c r="U22" i="1" l="1"/>
  <c r="T17" i="4"/>
  <c r="T18" i="4" s="1"/>
  <c r="S19" i="4"/>
  <c r="W12" i="4"/>
  <c r="W11" i="4"/>
  <c r="X10" i="4"/>
  <c r="W20" i="1"/>
  <c r="X19" i="1" s="1"/>
  <c r="V21" i="1"/>
  <c r="V22" i="1" s="1"/>
  <c r="Z14" i="1"/>
  <c r="AA12" i="1"/>
  <c r="Z13" i="1"/>
  <c r="U17" i="4" l="1"/>
  <c r="U18" i="4" s="1"/>
  <c r="T19" i="4"/>
  <c r="T20" i="4" s="1"/>
  <c r="S20" i="4"/>
  <c r="X12" i="4"/>
  <c r="Y10" i="4"/>
  <c r="X11" i="4"/>
  <c r="X20" i="1"/>
  <c r="Y19" i="1" s="1"/>
  <c r="W21" i="1"/>
  <c r="AA13" i="1"/>
  <c r="AA14" i="1"/>
  <c r="AB12" i="1"/>
  <c r="W22" i="1" l="1"/>
  <c r="V17" i="4"/>
  <c r="V18" i="4" s="1"/>
  <c r="U19" i="4"/>
  <c r="U20" i="4" s="1"/>
  <c r="Y12" i="4"/>
  <c r="Z10" i="4"/>
  <c r="Y11" i="4"/>
  <c r="Y20" i="1"/>
  <c r="Z19" i="1" s="1"/>
  <c r="X21" i="1"/>
  <c r="X22" i="1" s="1"/>
  <c r="AC12" i="1"/>
  <c r="AB13" i="1"/>
  <c r="AB14" i="1"/>
  <c r="V19" i="4" l="1"/>
  <c r="V20" i="4" s="1"/>
  <c r="W17" i="4"/>
  <c r="W18" i="4" s="1"/>
  <c r="AA10" i="4"/>
  <c r="Z12" i="4"/>
  <c r="Z11" i="4"/>
  <c r="Y21" i="1"/>
  <c r="Y22" i="1" s="1"/>
  <c r="Z20" i="1"/>
  <c r="AA19" i="1" s="1"/>
  <c r="AC14" i="1"/>
  <c r="AD12" i="1"/>
  <c r="AC13" i="1"/>
  <c r="X17" i="4" l="1"/>
  <c r="X18" i="4" s="1"/>
  <c r="W19" i="4"/>
  <c r="W20" i="4" s="1"/>
  <c r="AA12" i="4"/>
  <c r="AB10" i="4"/>
  <c r="AA11" i="4"/>
  <c r="Z21" i="1"/>
  <c r="AA20" i="1"/>
  <c r="AB19" i="1" s="1"/>
  <c r="AD14" i="1"/>
  <c r="AE12" i="1"/>
  <c r="AD13" i="1"/>
  <c r="Z22" i="1" l="1"/>
  <c r="AB12" i="4"/>
  <c r="AC10" i="4"/>
  <c r="AB11" i="4"/>
  <c r="Y17" i="4"/>
  <c r="Y18" i="4" s="1"/>
  <c r="X19" i="4"/>
  <c r="X20" i="4" s="1"/>
  <c r="AA21" i="1"/>
  <c r="AB20" i="1"/>
  <c r="AC19" i="1" s="1"/>
  <c r="AE13" i="1"/>
  <c r="AE14" i="1"/>
  <c r="AF12" i="1"/>
  <c r="AA22" i="1" l="1"/>
  <c r="Z17" i="4"/>
  <c r="Z18" i="4" s="1"/>
  <c r="Y19" i="4"/>
  <c r="Y20" i="4" s="1"/>
  <c r="AC12" i="4"/>
  <c r="AD10" i="4"/>
  <c r="AC11" i="4"/>
  <c r="AB21" i="1"/>
  <c r="AC20" i="1"/>
  <c r="AD19" i="1" s="1"/>
  <c r="AG12" i="1"/>
  <c r="AF13" i="1"/>
  <c r="AF14" i="1"/>
  <c r="AB22" i="1" l="1"/>
  <c r="AD11" i="4"/>
  <c r="AD12" i="4"/>
  <c r="AE10" i="4"/>
  <c r="Z19" i="4"/>
  <c r="AA17" i="4"/>
  <c r="AA18" i="4" s="1"/>
  <c r="AC21" i="1"/>
  <c r="AD20" i="1"/>
  <c r="AE19" i="1" s="1"/>
  <c r="AG14" i="1"/>
  <c r="AH12" i="1"/>
  <c r="AG13" i="1"/>
  <c r="AC22" i="1" l="1"/>
  <c r="AB17" i="4"/>
  <c r="AA19" i="4"/>
  <c r="AA20" i="4" s="1"/>
  <c r="Z20" i="4"/>
  <c r="AE12" i="4"/>
  <c r="AE11" i="4"/>
  <c r="AF10" i="4"/>
  <c r="AD21" i="1"/>
  <c r="AD22" i="1" s="1"/>
  <c r="AE20" i="1"/>
  <c r="AF19" i="1" s="1"/>
  <c r="AH14" i="1"/>
  <c r="AI12" i="1"/>
  <c r="AH13" i="1"/>
  <c r="AG10" i="4" l="1"/>
  <c r="AF12" i="4"/>
  <c r="AF11" i="4"/>
  <c r="AB18" i="4"/>
  <c r="AE21" i="1"/>
  <c r="AF20" i="1"/>
  <c r="AG19" i="1" s="1"/>
  <c r="AI13" i="1"/>
  <c r="AI14" i="1"/>
  <c r="AJ12" i="1"/>
  <c r="AE22" i="1" l="1"/>
  <c r="AC17" i="4"/>
  <c r="AC18" i="4" s="1"/>
  <c r="AB19" i="4"/>
  <c r="AG12" i="4"/>
  <c r="AH10" i="4"/>
  <c r="AG11" i="4"/>
  <c r="AF21" i="1"/>
  <c r="AF22" i="1" s="1"/>
  <c r="AK12" i="1"/>
  <c r="AJ13" i="1"/>
  <c r="AJ14" i="1"/>
  <c r="AD17" i="4" l="1"/>
  <c r="AD18" i="4" s="1"/>
  <c r="AC19" i="4"/>
  <c r="AC20" i="4" s="1"/>
  <c r="AB20" i="4"/>
  <c r="AI10" i="4"/>
  <c r="AH12" i="4"/>
  <c r="AH11" i="4"/>
  <c r="AG20" i="1"/>
  <c r="AH19" i="1" s="1"/>
  <c r="AK14" i="1"/>
  <c r="AL12" i="1"/>
  <c r="AK13" i="1"/>
  <c r="AD19" i="4" l="1"/>
  <c r="AE17" i="4"/>
  <c r="AE18" i="4" s="1"/>
  <c r="AI12" i="4"/>
  <c r="AJ10" i="4"/>
  <c r="AI11" i="4"/>
  <c r="AG21" i="1"/>
  <c r="AL14" i="1"/>
  <c r="AM12" i="1"/>
  <c r="AL13" i="1"/>
  <c r="AG22" i="1" l="1"/>
  <c r="AF17" i="4"/>
  <c r="AF18" i="4" s="1"/>
  <c r="AE19" i="4"/>
  <c r="AE20" i="4" s="1"/>
  <c r="AJ12" i="4"/>
  <c r="AK10" i="4"/>
  <c r="AJ11" i="4"/>
  <c r="AD20" i="4"/>
  <c r="AH20" i="1"/>
  <c r="AI19" i="1" s="1"/>
  <c r="AM13" i="1"/>
  <c r="AM14" i="1"/>
  <c r="AN12" i="1"/>
  <c r="AG17" i="4" l="1"/>
  <c r="AG18" i="4" s="1"/>
  <c r="AF19" i="4"/>
  <c r="AK12" i="4"/>
  <c r="AL10" i="4"/>
  <c r="AK11" i="4"/>
  <c r="AH21" i="1"/>
  <c r="AO12" i="1"/>
  <c r="AN13" i="1"/>
  <c r="AN14" i="1"/>
  <c r="AH22" i="1" l="1"/>
  <c r="AL11" i="4"/>
  <c r="AL12" i="4"/>
  <c r="AM10" i="4"/>
  <c r="AF20" i="4"/>
  <c r="AH17" i="4"/>
  <c r="AH18" i="4" s="1"/>
  <c r="AG19" i="4"/>
  <c r="AG20" i="4" s="1"/>
  <c r="AI20" i="1"/>
  <c r="AJ19" i="1" s="1"/>
  <c r="AO14" i="1"/>
  <c r="AP12" i="1"/>
  <c r="AO13" i="1"/>
  <c r="AH19" i="4" l="1"/>
  <c r="AH20" i="4" s="1"/>
  <c r="AI17" i="4"/>
  <c r="AI18" i="4" s="1"/>
  <c r="AM12" i="4"/>
  <c r="AM11" i="4"/>
  <c r="AN10" i="4"/>
  <c r="AI21" i="1"/>
  <c r="AP14" i="1"/>
  <c r="AQ12" i="1"/>
  <c r="AP13" i="1"/>
  <c r="AI22" i="1" l="1"/>
  <c r="AJ17" i="4"/>
  <c r="AJ18" i="4" s="1"/>
  <c r="AI19" i="4"/>
  <c r="AI20" i="4" s="1"/>
  <c r="AO10" i="4"/>
  <c r="AN12" i="4"/>
  <c r="AN11" i="4"/>
  <c r="AJ20" i="1"/>
  <c r="AK19" i="1" s="1"/>
  <c r="AQ13" i="1"/>
  <c r="AQ14" i="1"/>
  <c r="AR12" i="1"/>
  <c r="AK17" i="4" l="1"/>
  <c r="AK18" i="4" s="1"/>
  <c r="AJ19" i="4"/>
  <c r="AJ20" i="4" s="1"/>
  <c r="AO12" i="4"/>
  <c r="AP10" i="4"/>
  <c r="AO11" i="4"/>
  <c r="AJ21" i="1"/>
  <c r="AS12" i="1"/>
  <c r="AR13" i="1"/>
  <c r="AR14" i="1"/>
  <c r="AJ22" i="1" l="1"/>
  <c r="AL17" i="4"/>
  <c r="AK19" i="4"/>
  <c r="AK20" i="4" s="1"/>
  <c r="AQ10" i="4"/>
  <c r="AP12" i="4"/>
  <c r="AP11" i="4"/>
  <c r="AK20" i="1"/>
  <c r="AL19" i="1" s="1"/>
  <c r="AS14" i="1"/>
  <c r="AT12" i="1"/>
  <c r="AS13" i="1"/>
  <c r="AQ12" i="4" l="1"/>
  <c r="AR10" i="4"/>
  <c r="AQ11" i="4"/>
  <c r="AL18" i="4"/>
  <c r="AK21" i="1"/>
  <c r="AT14" i="1"/>
  <c r="AU12" i="1"/>
  <c r="AT13" i="1"/>
  <c r="AK22" i="1" l="1"/>
  <c r="AL19" i="4"/>
  <c r="AM17" i="4"/>
  <c r="AS10" i="4"/>
  <c r="AR11" i="4"/>
  <c r="AR12" i="4"/>
  <c r="AL20" i="1"/>
  <c r="AM19" i="1" s="1"/>
  <c r="AU13" i="1"/>
  <c r="AU14" i="1"/>
  <c r="AV12" i="1"/>
  <c r="AS12" i="4" l="1"/>
  <c r="AT10" i="4"/>
  <c r="AS11" i="4"/>
  <c r="AM18" i="4"/>
  <c r="AL20" i="4"/>
  <c r="AL21" i="1"/>
  <c r="AL22" i="1" s="1"/>
  <c r="AW12" i="1"/>
  <c r="AV13" i="1"/>
  <c r="AV14" i="1"/>
  <c r="AT11" i="4" l="1"/>
  <c r="AT12" i="4"/>
  <c r="AU10" i="4"/>
  <c r="AN17" i="4"/>
  <c r="AN18" i="4" s="1"/>
  <c r="AM19" i="4"/>
  <c r="AM20" i="1"/>
  <c r="AN19" i="1" s="1"/>
  <c r="AW14" i="1"/>
  <c r="AX12" i="1"/>
  <c r="AW13" i="1"/>
  <c r="AO17" i="4" l="1"/>
  <c r="AO18" i="4" s="1"/>
  <c r="AN19" i="4"/>
  <c r="AN20" i="4" s="1"/>
  <c r="AU12" i="4"/>
  <c r="AV10" i="4"/>
  <c r="AU11" i="4"/>
  <c r="AM20" i="4"/>
  <c r="AM21" i="1"/>
  <c r="AX14" i="1"/>
  <c r="AY12" i="1"/>
  <c r="AX13" i="1"/>
  <c r="AM22" i="1" l="1"/>
  <c r="AV12" i="4"/>
  <c r="AW10" i="4"/>
  <c r="AV11" i="4"/>
  <c r="AP17" i="4"/>
  <c r="AP18" i="4" s="1"/>
  <c r="AO19" i="4"/>
  <c r="AN20" i="1"/>
  <c r="AO19" i="1" s="1"/>
  <c r="AY13" i="1"/>
  <c r="AY14" i="1"/>
  <c r="AZ12" i="1"/>
  <c r="AP19" i="4" l="1"/>
  <c r="AP20" i="4" s="1"/>
  <c r="AQ17" i="4"/>
  <c r="AQ18" i="4" s="1"/>
  <c r="AO20" i="4"/>
  <c r="AW12" i="4"/>
  <c r="AX10" i="4"/>
  <c r="AW11" i="4"/>
  <c r="AN21" i="1"/>
  <c r="BA12" i="1"/>
  <c r="AZ13" i="1"/>
  <c r="AZ14" i="1"/>
  <c r="AN22" i="1" l="1"/>
  <c r="AR17" i="4"/>
  <c r="AR18" i="4" s="1"/>
  <c r="AQ19" i="4"/>
  <c r="AY10" i="4"/>
  <c r="AX12" i="4"/>
  <c r="AX11" i="4"/>
  <c r="AO20" i="1"/>
  <c r="AP19" i="1" s="1"/>
  <c r="BB12" i="1"/>
  <c r="BA14" i="1"/>
  <c r="BA13" i="1"/>
  <c r="AS17" i="4" l="1"/>
  <c r="AS18" i="4" s="1"/>
  <c r="AR19" i="4"/>
  <c r="AR20" i="4" s="1"/>
  <c r="AY12" i="4"/>
  <c r="AY11" i="4"/>
  <c r="AZ10" i="4"/>
  <c r="AQ20" i="4"/>
  <c r="AO21" i="1"/>
  <c r="BB14" i="1"/>
  <c r="BC12" i="1"/>
  <c r="BB13" i="1"/>
  <c r="AO22" i="1" l="1"/>
  <c r="AZ12" i="4"/>
  <c r="BA10" i="4"/>
  <c r="AZ11" i="4"/>
  <c r="AT17" i="4"/>
  <c r="AT18" i="4" s="1"/>
  <c r="AS19" i="4"/>
  <c r="AS20" i="4" s="1"/>
  <c r="AP20" i="1"/>
  <c r="AQ19" i="1" s="1"/>
  <c r="BC13" i="1"/>
  <c r="BC14" i="1"/>
  <c r="BD12" i="1"/>
  <c r="AT19" i="4" l="1"/>
  <c r="AT20" i="4" s="1"/>
  <c r="AU17" i="4"/>
  <c r="AU18" i="4" s="1"/>
  <c r="BA12" i="4"/>
  <c r="BB10" i="4"/>
  <c r="BA11" i="4"/>
  <c r="AP21" i="1"/>
  <c r="BE12" i="1"/>
  <c r="BD13" i="1"/>
  <c r="BD14" i="1"/>
  <c r="AP22" i="1" l="1"/>
  <c r="AV17" i="4"/>
  <c r="AV18" i="4" s="1"/>
  <c r="AU19" i="4"/>
  <c r="AU20" i="4" s="1"/>
  <c r="BB11" i="4"/>
  <c r="BB12" i="4"/>
  <c r="BC10" i="4"/>
  <c r="AQ20" i="1"/>
  <c r="AR19" i="1" s="1"/>
  <c r="BF12" i="1"/>
  <c r="BE13" i="1"/>
  <c r="BE14" i="1"/>
  <c r="AW17" i="4" l="1"/>
  <c r="AW18" i="4" s="1"/>
  <c r="AV19" i="4"/>
  <c r="AV20" i="4" s="1"/>
  <c r="BC12" i="4"/>
  <c r="BD10" i="4"/>
  <c r="BC11" i="4"/>
  <c r="AQ21" i="1"/>
  <c r="BF14" i="1"/>
  <c r="BG12" i="1"/>
  <c r="BF13" i="1"/>
  <c r="AQ22" i="1" l="1"/>
  <c r="AX17" i="4"/>
  <c r="AW19" i="4"/>
  <c r="AW20" i="4" s="1"/>
  <c r="BE10" i="4"/>
  <c r="BD12" i="4"/>
  <c r="BD11" i="4"/>
  <c r="AR20" i="1"/>
  <c r="AS19" i="1" s="1"/>
  <c r="BG13" i="1"/>
  <c r="BG14" i="1"/>
  <c r="BH12" i="1"/>
  <c r="BE12" i="4" l="1"/>
  <c r="BF10" i="4"/>
  <c r="BE11" i="4"/>
  <c r="AX18" i="4"/>
  <c r="AR21" i="1"/>
  <c r="AR22" i="1" s="1"/>
  <c r="BI12" i="1"/>
  <c r="BH13" i="1"/>
  <c r="BH14" i="1"/>
  <c r="BF12" i="4" l="1"/>
  <c r="BF11" i="4"/>
  <c r="BG10" i="4"/>
  <c r="AX19" i="4"/>
  <c r="AY17" i="4"/>
  <c r="AY18" i="4" s="1"/>
  <c r="AS20" i="1"/>
  <c r="AT19" i="1" s="1"/>
  <c r="BI14" i="1"/>
  <c r="BJ12" i="1"/>
  <c r="BI13" i="1"/>
  <c r="AZ17" i="4" l="1"/>
  <c r="AZ18" i="4" s="1"/>
  <c r="AY19" i="4"/>
  <c r="AY20" i="4" s="1"/>
  <c r="AX20" i="4"/>
  <c r="BG12" i="4"/>
  <c r="BG11" i="4"/>
  <c r="BH10" i="4"/>
  <c r="AS21" i="1"/>
  <c r="BJ14" i="1"/>
  <c r="BJ13" i="1"/>
  <c r="I30" i="1" l="1"/>
  <c r="I29" i="1"/>
  <c r="AS22" i="1"/>
  <c r="BA17" i="4"/>
  <c r="BA18" i="4" s="1"/>
  <c r="AZ19" i="4"/>
  <c r="BH12" i="4"/>
  <c r="BI10" i="4"/>
  <c r="BH11" i="4"/>
  <c r="AT20" i="1"/>
  <c r="AU19" i="1" s="1"/>
  <c r="I31" i="1" l="1"/>
  <c r="BB17" i="4"/>
  <c r="BB18" i="4" s="1"/>
  <c r="BA19" i="4"/>
  <c r="BA20" i="4" s="1"/>
  <c r="AZ20" i="4"/>
  <c r="BI12" i="4"/>
  <c r="BI11" i="4"/>
  <c r="AT21" i="1"/>
  <c r="AU20" i="1"/>
  <c r="AV19" i="1" s="1"/>
  <c r="AT22" i="1" l="1"/>
  <c r="BB19" i="4"/>
  <c r="BC17" i="4"/>
  <c r="BC18" i="4" s="1"/>
  <c r="B27" i="4"/>
  <c r="D28" i="4"/>
  <c r="D27" i="4"/>
  <c r="B28" i="4"/>
  <c r="E28" i="4"/>
  <c r="E27" i="4"/>
  <c r="F27" i="4"/>
  <c r="H27" i="4"/>
  <c r="H28" i="4"/>
  <c r="AU21" i="1"/>
  <c r="AU22" i="1" s="1"/>
  <c r="AV20" i="1"/>
  <c r="AW19" i="1" s="1"/>
  <c r="E29" i="4" l="1"/>
  <c r="H29" i="4"/>
  <c r="D29" i="4"/>
  <c r="BD17" i="4"/>
  <c r="BC19" i="4"/>
  <c r="B29" i="4"/>
  <c r="BB20" i="4"/>
  <c r="AV21" i="1"/>
  <c r="AW20" i="1"/>
  <c r="AX19" i="1" s="1"/>
  <c r="AV22" i="1" l="1"/>
  <c r="BC20" i="4"/>
  <c r="F28" i="4"/>
  <c r="F29" i="4" s="1"/>
  <c r="BD18" i="4"/>
  <c r="AW21" i="1"/>
  <c r="AW22" i="1" s="1"/>
  <c r="AX20" i="1"/>
  <c r="AY19" i="1" s="1"/>
  <c r="BE17" i="4" l="1"/>
  <c r="BD19" i="4"/>
  <c r="AX21" i="1"/>
  <c r="AY20" i="1"/>
  <c r="AZ19" i="1" s="1"/>
  <c r="AX22" i="1" l="1"/>
  <c r="BD20" i="4"/>
  <c r="BE18" i="4"/>
  <c r="AY21" i="1"/>
  <c r="AZ20" i="1"/>
  <c r="BA19" i="1" s="1"/>
  <c r="AY22" i="1" l="1"/>
  <c r="BF17" i="4"/>
  <c r="BF18" i="4" s="1"/>
  <c r="BE19" i="4"/>
  <c r="AZ21" i="1"/>
  <c r="BA20" i="1"/>
  <c r="BB19" i="1" s="1"/>
  <c r="AZ22" i="1" l="1"/>
  <c r="BF19" i="4"/>
  <c r="BF20" i="4" s="1"/>
  <c r="BG17" i="4"/>
  <c r="BG18" i="4" s="1"/>
  <c r="BE20" i="4"/>
  <c r="BA21" i="1"/>
  <c r="BB20" i="1"/>
  <c r="BC19" i="1" s="1"/>
  <c r="BA22" i="1" l="1"/>
  <c r="BH17" i="4"/>
  <c r="BH18" i="4" s="1"/>
  <c r="BG19" i="4"/>
  <c r="BB21" i="1"/>
  <c r="BB22" i="1" s="1"/>
  <c r="BC20" i="1"/>
  <c r="BD19" i="1" s="1"/>
  <c r="BI17" i="4" l="1"/>
  <c r="BH19" i="4"/>
  <c r="BH20" i="4" s="1"/>
  <c r="BG20" i="4"/>
  <c r="BC21" i="1"/>
  <c r="BD20" i="1"/>
  <c r="BE19" i="1" s="1"/>
  <c r="BC22" i="1" l="1"/>
  <c r="B34" i="4"/>
  <c r="C27" i="4"/>
  <c r="C34" i="4"/>
  <c r="D34" i="4"/>
  <c r="E34" i="4"/>
  <c r="F34" i="4"/>
  <c r="G27" i="4"/>
  <c r="BI18" i="4"/>
  <c r="BI19" i="4" s="1"/>
  <c r="BD21" i="1"/>
  <c r="BD22" i="1" s="1"/>
  <c r="BE20" i="1"/>
  <c r="BF19" i="1" s="1"/>
  <c r="BI20" i="4" l="1"/>
  <c r="C28" i="4"/>
  <c r="C29" i="4" s="1"/>
  <c r="B35" i="4"/>
  <c r="C35" i="4"/>
  <c r="C36" i="4" s="1"/>
  <c r="D35" i="4"/>
  <c r="E35" i="4"/>
  <c r="E36" i="4" s="1"/>
  <c r="F35" i="4"/>
  <c r="F36" i="4" s="1"/>
  <c r="G28" i="4"/>
  <c r="G29" i="4" s="1"/>
  <c r="I27" i="4"/>
  <c r="D36" i="4"/>
  <c r="G34" i="4"/>
  <c r="B36" i="4"/>
  <c r="BE21" i="1"/>
  <c r="BF20" i="1"/>
  <c r="BG19" i="1" s="1"/>
  <c r="BE22" i="1" l="1"/>
  <c r="I28" i="4"/>
  <c r="I29" i="4" s="1"/>
  <c r="G35" i="4"/>
  <c r="BF21" i="1"/>
  <c r="BF22" i="1" s="1"/>
  <c r="BG20" i="1"/>
  <c r="BH19" i="1" s="1"/>
  <c r="G36" i="4" l="1"/>
  <c r="BG21" i="1"/>
  <c r="BH20" i="1"/>
  <c r="BI19" i="1" s="1"/>
  <c r="BG22" i="1" l="1"/>
  <c r="H29" i="1"/>
  <c r="BH21" i="1"/>
  <c r="BH22" i="1" s="1"/>
  <c r="BI20" i="1"/>
  <c r="BJ19" i="1" s="1"/>
  <c r="C36" i="1" l="1"/>
  <c r="D29" i="1"/>
  <c r="D36" i="1"/>
  <c r="E29" i="1"/>
  <c r="E36" i="1"/>
  <c r="F29" i="1"/>
  <c r="F36" i="1"/>
  <c r="G29" i="1"/>
  <c r="G36" i="1"/>
  <c r="BI21" i="1"/>
  <c r="BJ20" i="1"/>
  <c r="BJ21" i="1" s="1"/>
  <c r="BJ22" i="1" l="1"/>
  <c r="C37" i="1"/>
  <c r="C38" i="1" s="1"/>
  <c r="D30" i="1"/>
  <c r="D31" i="1" s="1"/>
  <c r="D37" i="1"/>
  <c r="D38" i="1" s="1"/>
  <c r="E30" i="1"/>
  <c r="E31" i="1" s="1"/>
  <c r="E37" i="1"/>
  <c r="E38" i="1" s="1"/>
  <c r="F30" i="1"/>
  <c r="F31" i="1" s="1"/>
  <c r="F37" i="1"/>
  <c r="F38" i="1" s="1"/>
  <c r="G30" i="1"/>
  <c r="G31" i="1" s="1"/>
  <c r="G37" i="1"/>
  <c r="G38" i="1" s="1"/>
  <c r="J29" i="1"/>
  <c r="H36" i="1"/>
  <c r="BI22" i="1"/>
  <c r="H30" i="1"/>
  <c r="H31" i="1" s="1"/>
  <c r="J30" i="1" l="1"/>
  <c r="J31" i="1" s="1"/>
  <c r="H37" i="1"/>
  <c r="H35" i="4" s="1"/>
  <c r="I35" i="4" s="1"/>
  <c r="H38" i="1" l="1"/>
</calcChain>
</file>

<file path=xl/comments1.xml><?xml version="1.0" encoding="utf-8"?>
<comments xmlns="http://schemas.openxmlformats.org/spreadsheetml/2006/main">
  <authors>
    <author>User</author>
  </authors>
  <commentList>
    <comment ref="D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вводите сумму кредита</t>
        </r>
      </text>
    </comment>
    <comment ref="D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вводите предполагаемую дату получения кредита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введите кол-во месяцев на которое банк предоставлет отсрочку по гашению основного тела долга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кол-во месяцев, максимум 5 лет (т.е. 60 месяцев)</t>
        </r>
      </text>
    </comment>
  </commentList>
</comments>
</file>

<file path=xl/sharedStrings.xml><?xml version="1.0" encoding="utf-8"?>
<sst xmlns="http://schemas.openxmlformats.org/spreadsheetml/2006/main" count="75" uniqueCount="39">
  <si>
    <t>сумма кредита</t>
  </si>
  <si>
    <t>дата получения кредита</t>
  </si>
  <si>
    <t>кол-во периодов</t>
  </si>
  <si>
    <t>% годовой</t>
  </si>
  <si>
    <t>тело долга</t>
  </si>
  <si>
    <t>% на тело долга</t>
  </si>
  <si>
    <t>месячная выплата</t>
  </si>
  <si>
    <t>месяц</t>
  </si>
  <si>
    <t>№ периода</t>
  </si>
  <si>
    <t>График платежей в т.р.</t>
  </si>
  <si>
    <t>т.р.</t>
  </si>
  <si>
    <t>месяцы</t>
  </si>
  <si>
    <t>%</t>
  </si>
  <si>
    <t>мараторий на гашение основного долга</t>
  </si>
  <si>
    <t>k маратория</t>
  </si>
  <si>
    <t>k периода</t>
  </si>
  <si>
    <t>объем общих выплат</t>
  </si>
  <si>
    <t>год календарный</t>
  </si>
  <si>
    <t>год кредитования</t>
  </si>
  <si>
    <t>выплата по кредиту</t>
  </si>
  <si>
    <t>выплата %</t>
  </si>
  <si>
    <t>сводная информация по календарным периодам</t>
  </si>
  <si>
    <t>сводная информация по кредитным периодам</t>
  </si>
  <si>
    <t>итого</t>
  </si>
  <si>
    <t>итого:</t>
  </si>
  <si>
    <t>Исходные данные кредита</t>
  </si>
  <si>
    <t>Параметры</t>
  </si>
  <si>
    <t>ед.изм.</t>
  </si>
  <si>
    <t>Значение</t>
  </si>
  <si>
    <t>От вас требуеться заполнить исходные данные:</t>
  </si>
  <si>
    <t>1. сумма кредита заполнятеся в т.р.</t>
  </si>
  <si>
    <t>2. Выставляете дату кредита</t>
  </si>
  <si>
    <t>3. Если есть возможность закладываете отсрочку по гашению основного тела кредита - мараторий в месяцах</t>
  </si>
  <si>
    <t>4. Кол-во периодоа вносите в месяцах</t>
  </si>
  <si>
    <t>5. % ставка</t>
  </si>
  <si>
    <t>Удобства нашего календаря, что он может посчитать вам выплаты по кредиту как в календарном периоде, так и по условным годам</t>
  </si>
  <si>
    <t>Это удобно, когда кредит переходится на разные календарные периоды, например как в данном случае</t>
  </si>
  <si>
    <t>ИНСТРУКЦИЯ ПО использованию кредитного калькулятора</t>
  </si>
  <si>
    <t>Возможно Вас заинтересуют другие услуги компании, обращайтесь будем рады Вам помочь.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</si>
</sst>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9" fontId="0" fillId="0" borderId="0" xfId="0" applyNumberFormat="1"/>
    <xf numFmtId="17" fontId="0" fillId="0" borderId="0" xfId="0" applyNumberFormat="1"/>
    <xf numFmtId="0" fontId="0" fillId="2" borderId="0" xfId="0" applyFill="1"/>
    <xf numFmtId="0" fontId="0" fillId="3" borderId="0" xfId="0" applyFill="1"/>
    <xf numFmtId="164" fontId="0" fillId="0" borderId="0" xfId="0" applyNumberForma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1" fillId="0" borderId="1" xfId="0" applyFont="1" applyBorder="1"/>
    <xf numFmtId="43" fontId="1" fillId="0" borderId="1" xfId="0" applyNumberFormat="1" applyFont="1" applyBorder="1"/>
    <xf numFmtId="0" fontId="1" fillId="0" borderId="0" xfId="0" applyFont="1"/>
    <xf numFmtId="0" fontId="0" fillId="4" borderId="0" xfId="0" applyFill="1"/>
    <xf numFmtId="17" fontId="0" fillId="4" borderId="0" xfId="0" applyNumberFormat="1" applyFill="1"/>
    <xf numFmtId="0" fontId="0" fillId="4" borderId="1" xfId="0" applyFill="1" applyBorder="1"/>
    <xf numFmtId="43" fontId="0" fillId="4" borderId="1" xfId="0" applyNumberFormat="1" applyFill="1" applyBorder="1"/>
    <xf numFmtId="0" fontId="1" fillId="4" borderId="0" xfId="0" applyFont="1" applyFill="1"/>
    <xf numFmtId="0" fontId="0" fillId="2" borderId="1" xfId="0" applyFill="1" applyBorder="1"/>
    <xf numFmtId="14" fontId="0" fillId="2" borderId="1" xfId="0" applyNumberFormat="1" applyFill="1" applyBorder="1"/>
    <xf numFmtId="9" fontId="0" fillId="2" borderId="1" xfId="0" applyNumberFormat="1" applyFill="1" applyBorder="1"/>
    <xf numFmtId="164" fontId="0" fillId="4" borderId="1" xfId="0" applyNumberFormat="1" applyFill="1" applyBorder="1"/>
    <xf numFmtId="0" fontId="1" fillId="5" borderId="1" xfId="0" applyFont="1" applyFill="1" applyBorder="1"/>
    <xf numFmtId="17" fontId="1" fillId="5" borderId="1" xfId="0" applyNumberFormat="1" applyFont="1" applyFill="1" applyBorder="1"/>
    <xf numFmtId="43" fontId="1" fillId="5" borderId="1" xfId="0" applyNumberFormat="1" applyFont="1" applyFill="1" applyBorder="1"/>
    <xf numFmtId="164" fontId="1" fillId="5" borderId="1" xfId="0" applyNumberFormat="1" applyFont="1" applyFill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3</xdr:row>
      <xdr:rowOff>38100</xdr:rowOff>
    </xdr:from>
    <xdr:to>
      <xdr:col>9</xdr:col>
      <xdr:colOff>0</xdr:colOff>
      <xdr:row>12</xdr:row>
      <xdr:rowOff>142875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09600"/>
          <a:ext cx="501015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22</xdr:row>
      <xdr:rowOff>9525</xdr:rowOff>
    </xdr:from>
    <xdr:to>
      <xdr:col>16</xdr:col>
      <xdr:colOff>476250</xdr:colOff>
      <xdr:row>38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200525"/>
          <a:ext cx="10086975" cy="313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84709</xdr:colOff>
      <xdr:row>43</xdr:row>
      <xdr:rowOff>142875</xdr:rowOff>
    </xdr:from>
    <xdr:to>
      <xdr:col>16</xdr:col>
      <xdr:colOff>404698</xdr:colOff>
      <xdr:row>69</xdr:row>
      <xdr:rowOff>127000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" y="8382000"/>
          <a:ext cx="9971989" cy="493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2"/>
  <sheetViews>
    <sheetView tabSelected="1" view="pageBreakPreview" topLeftCell="A23" zoomScale="60" zoomScaleNormal="100" workbookViewId="0">
      <selection activeCell="B42" sqref="B42"/>
    </sheetView>
  </sheetViews>
  <sheetFormatPr defaultRowHeight="15" x14ac:dyDescent="0.25"/>
  <sheetData>
    <row r="1" spans="2:2" ht="18.75" x14ac:dyDescent="0.3">
      <c r="B1" s="26" t="s">
        <v>37</v>
      </c>
    </row>
    <row r="15" spans="2:2" x14ac:dyDescent="0.25">
      <c r="B15" t="s">
        <v>29</v>
      </c>
    </row>
    <row r="16" spans="2:2" x14ac:dyDescent="0.25">
      <c r="B16" t="s">
        <v>30</v>
      </c>
    </row>
    <row r="17" spans="2:2" x14ac:dyDescent="0.25">
      <c r="B17" t="s">
        <v>31</v>
      </c>
    </row>
    <row r="18" spans="2:2" x14ac:dyDescent="0.25">
      <c r="B18" t="s">
        <v>32</v>
      </c>
    </row>
    <row r="19" spans="2:2" x14ac:dyDescent="0.25">
      <c r="B19" t="s">
        <v>33</v>
      </c>
    </row>
    <row r="20" spans="2:2" x14ac:dyDescent="0.25">
      <c r="B20" t="s">
        <v>34</v>
      </c>
    </row>
    <row r="22" spans="2:2" x14ac:dyDescent="0.25">
      <c r="B22" t="s">
        <v>35</v>
      </c>
    </row>
    <row r="40" spans="2:2" x14ac:dyDescent="0.25">
      <c r="B40" t="s">
        <v>36</v>
      </c>
    </row>
    <row r="42" spans="2:2" x14ac:dyDescent="0.25">
      <c r="B42" s="12" t="s">
        <v>38</v>
      </c>
    </row>
  </sheetData>
  <pageMargins left="0.7" right="0.7" top="0.75" bottom="0.75" header="0.3" footer="0.3"/>
  <pageSetup paperSize="9" scale="5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38"/>
  <sheetViews>
    <sheetView workbookViewId="0">
      <pane xSplit="2" topLeftCell="C1" activePane="topRight" state="frozen"/>
      <selection pane="topRight" activeCell="B25" sqref="B25"/>
    </sheetView>
  </sheetViews>
  <sheetFormatPr defaultRowHeight="15" outlineLevelRow="1" x14ac:dyDescent="0.25"/>
  <cols>
    <col min="1" max="1" width="9.140625" style="13"/>
    <col min="2" max="2" width="42.140625" style="13" customWidth="1"/>
    <col min="3" max="3" width="13" style="13" customWidth="1"/>
    <col min="4" max="4" width="11.140625" style="13" bestFit="1" customWidth="1"/>
    <col min="5" max="52" width="13" style="13" customWidth="1"/>
    <col min="53" max="53" width="14.28515625" style="13" customWidth="1"/>
    <col min="54" max="62" width="13" style="13" customWidth="1"/>
    <col min="63" max="16384" width="9.140625" style="13"/>
  </cols>
  <sheetData>
    <row r="1" spans="2:62" x14ac:dyDescent="0.25">
      <c r="B1" s="17" t="s">
        <v>25</v>
      </c>
    </row>
    <row r="3" spans="2:62" x14ac:dyDescent="0.25">
      <c r="B3" s="22" t="s">
        <v>26</v>
      </c>
      <c r="C3" s="22" t="s">
        <v>27</v>
      </c>
      <c r="D3" s="22" t="s">
        <v>28</v>
      </c>
    </row>
    <row r="4" spans="2:62" x14ac:dyDescent="0.25">
      <c r="B4" s="15" t="s">
        <v>0</v>
      </c>
      <c r="C4" s="15" t="s">
        <v>10</v>
      </c>
      <c r="D4" s="18"/>
    </row>
    <row r="5" spans="2:62" x14ac:dyDescent="0.25">
      <c r="B5" s="15" t="s">
        <v>1</v>
      </c>
      <c r="C5" s="15"/>
      <c r="D5" s="19"/>
    </row>
    <row r="6" spans="2:62" x14ac:dyDescent="0.25">
      <c r="B6" s="15" t="s">
        <v>13</v>
      </c>
      <c r="C6" s="15" t="s">
        <v>11</v>
      </c>
      <c r="D6" s="18"/>
    </row>
    <row r="7" spans="2:62" x14ac:dyDescent="0.25">
      <c r="B7" s="15" t="s">
        <v>2</v>
      </c>
      <c r="C7" s="15" t="s">
        <v>11</v>
      </c>
      <c r="D7" s="18"/>
    </row>
    <row r="8" spans="2:62" x14ac:dyDescent="0.25">
      <c r="B8" s="15" t="s">
        <v>3</v>
      </c>
      <c r="C8" s="15" t="s">
        <v>12</v>
      </c>
      <c r="D8" s="20"/>
      <c r="E8" s="14"/>
    </row>
    <row r="10" spans="2:62" x14ac:dyDescent="0.25">
      <c r="B10" s="17" t="s">
        <v>9</v>
      </c>
    </row>
    <row r="12" spans="2:62" s="17" customFormat="1" x14ac:dyDescent="0.25">
      <c r="B12" s="22" t="s">
        <v>26</v>
      </c>
      <c r="C12" s="23">
        <f>D5</f>
        <v>0</v>
      </c>
      <c r="D12" s="23">
        <f>DATE(YEAR(C12),MONTH(C12)+1,DAY(C12))</f>
        <v>31</v>
      </c>
      <c r="E12" s="23">
        <f t="shared" ref="E12:BJ12" si="0">DATE(YEAR(D12),MONTH(D12)+1,DAY(D12))</f>
        <v>62</v>
      </c>
      <c r="F12" s="23">
        <f t="shared" si="0"/>
        <v>93</v>
      </c>
      <c r="G12" s="23">
        <f t="shared" si="0"/>
        <v>123</v>
      </c>
      <c r="H12" s="23">
        <f t="shared" si="0"/>
        <v>154</v>
      </c>
      <c r="I12" s="23">
        <f t="shared" si="0"/>
        <v>184</v>
      </c>
      <c r="J12" s="23">
        <f t="shared" si="0"/>
        <v>215</v>
      </c>
      <c r="K12" s="23">
        <f t="shared" si="0"/>
        <v>246</v>
      </c>
      <c r="L12" s="23">
        <f t="shared" si="0"/>
        <v>276</v>
      </c>
      <c r="M12" s="23">
        <f t="shared" si="0"/>
        <v>307</v>
      </c>
      <c r="N12" s="23">
        <f t="shared" si="0"/>
        <v>337</v>
      </c>
      <c r="O12" s="23">
        <f t="shared" si="0"/>
        <v>368</v>
      </c>
      <c r="P12" s="23">
        <f t="shared" si="0"/>
        <v>399</v>
      </c>
      <c r="Q12" s="23">
        <f t="shared" si="0"/>
        <v>427</v>
      </c>
      <c r="R12" s="23">
        <f t="shared" si="0"/>
        <v>458</v>
      </c>
      <c r="S12" s="23">
        <f t="shared" si="0"/>
        <v>488</v>
      </c>
      <c r="T12" s="23">
        <f t="shared" si="0"/>
        <v>519</v>
      </c>
      <c r="U12" s="23">
        <f t="shared" si="0"/>
        <v>549</v>
      </c>
      <c r="V12" s="23">
        <f t="shared" si="0"/>
        <v>580</v>
      </c>
      <c r="W12" s="23">
        <f t="shared" si="0"/>
        <v>611</v>
      </c>
      <c r="X12" s="23">
        <f t="shared" si="0"/>
        <v>641</v>
      </c>
      <c r="Y12" s="23">
        <f t="shared" si="0"/>
        <v>672</v>
      </c>
      <c r="Z12" s="23">
        <f t="shared" si="0"/>
        <v>702</v>
      </c>
      <c r="AA12" s="23">
        <f t="shared" si="0"/>
        <v>733</v>
      </c>
      <c r="AB12" s="23">
        <f t="shared" si="0"/>
        <v>764</v>
      </c>
      <c r="AC12" s="23">
        <f t="shared" si="0"/>
        <v>792</v>
      </c>
      <c r="AD12" s="23">
        <f t="shared" si="0"/>
        <v>823</v>
      </c>
      <c r="AE12" s="23">
        <f t="shared" si="0"/>
        <v>853</v>
      </c>
      <c r="AF12" s="23">
        <f t="shared" si="0"/>
        <v>884</v>
      </c>
      <c r="AG12" s="23">
        <f t="shared" si="0"/>
        <v>914</v>
      </c>
      <c r="AH12" s="23">
        <f t="shared" si="0"/>
        <v>945</v>
      </c>
      <c r="AI12" s="23">
        <f t="shared" si="0"/>
        <v>976</v>
      </c>
      <c r="AJ12" s="23">
        <f t="shared" si="0"/>
        <v>1006</v>
      </c>
      <c r="AK12" s="23">
        <f t="shared" si="0"/>
        <v>1037</v>
      </c>
      <c r="AL12" s="23">
        <f t="shared" si="0"/>
        <v>1067</v>
      </c>
      <c r="AM12" s="23">
        <f t="shared" si="0"/>
        <v>1098</v>
      </c>
      <c r="AN12" s="23">
        <f t="shared" si="0"/>
        <v>1129</v>
      </c>
      <c r="AO12" s="23">
        <f t="shared" si="0"/>
        <v>1157</v>
      </c>
      <c r="AP12" s="23">
        <f t="shared" si="0"/>
        <v>1188</v>
      </c>
      <c r="AQ12" s="23">
        <f t="shared" si="0"/>
        <v>1218</v>
      </c>
      <c r="AR12" s="23">
        <f t="shared" si="0"/>
        <v>1249</v>
      </c>
      <c r="AS12" s="23">
        <f t="shared" si="0"/>
        <v>1279</v>
      </c>
      <c r="AT12" s="23">
        <f t="shared" si="0"/>
        <v>1310</v>
      </c>
      <c r="AU12" s="23">
        <f t="shared" si="0"/>
        <v>1341</v>
      </c>
      <c r="AV12" s="23">
        <f t="shared" si="0"/>
        <v>1371</v>
      </c>
      <c r="AW12" s="23">
        <f t="shared" si="0"/>
        <v>1402</v>
      </c>
      <c r="AX12" s="23">
        <f t="shared" si="0"/>
        <v>1432</v>
      </c>
      <c r="AY12" s="23">
        <f t="shared" si="0"/>
        <v>1463</v>
      </c>
      <c r="AZ12" s="23">
        <f t="shared" si="0"/>
        <v>1494</v>
      </c>
      <c r="BA12" s="23">
        <f t="shared" si="0"/>
        <v>1523</v>
      </c>
      <c r="BB12" s="23">
        <f t="shared" si="0"/>
        <v>1554</v>
      </c>
      <c r="BC12" s="23">
        <f t="shared" si="0"/>
        <v>1584</v>
      </c>
      <c r="BD12" s="23">
        <f t="shared" si="0"/>
        <v>1615</v>
      </c>
      <c r="BE12" s="23">
        <f t="shared" si="0"/>
        <v>1645</v>
      </c>
      <c r="BF12" s="23">
        <f t="shared" si="0"/>
        <v>1676</v>
      </c>
      <c r="BG12" s="23">
        <f t="shared" si="0"/>
        <v>1707</v>
      </c>
      <c r="BH12" s="23">
        <f t="shared" si="0"/>
        <v>1737</v>
      </c>
      <c r="BI12" s="23">
        <f t="shared" si="0"/>
        <v>1768</v>
      </c>
      <c r="BJ12" s="23">
        <f t="shared" si="0"/>
        <v>1798</v>
      </c>
    </row>
    <row r="13" spans="2:62" x14ac:dyDescent="0.25">
      <c r="B13" s="15" t="s">
        <v>7</v>
      </c>
      <c r="C13" s="15">
        <f>MONTH(C12)</f>
        <v>1</v>
      </c>
      <c r="D13" s="15">
        <f>MONTH(D12)</f>
        <v>1</v>
      </c>
      <c r="E13" s="15">
        <f t="shared" ref="E13:BJ13" si="1">MONTH(E12)</f>
        <v>3</v>
      </c>
      <c r="F13" s="15">
        <f t="shared" si="1"/>
        <v>4</v>
      </c>
      <c r="G13" s="15">
        <f t="shared" si="1"/>
        <v>5</v>
      </c>
      <c r="H13" s="15">
        <f t="shared" si="1"/>
        <v>6</v>
      </c>
      <c r="I13" s="15">
        <f t="shared" si="1"/>
        <v>7</v>
      </c>
      <c r="J13" s="15">
        <f t="shared" si="1"/>
        <v>8</v>
      </c>
      <c r="K13" s="15">
        <f t="shared" si="1"/>
        <v>9</v>
      </c>
      <c r="L13" s="15">
        <f t="shared" si="1"/>
        <v>10</v>
      </c>
      <c r="M13" s="15">
        <f t="shared" si="1"/>
        <v>11</v>
      </c>
      <c r="N13" s="15">
        <f t="shared" si="1"/>
        <v>12</v>
      </c>
      <c r="O13" s="15">
        <f t="shared" si="1"/>
        <v>1</v>
      </c>
      <c r="P13" s="15">
        <f t="shared" si="1"/>
        <v>2</v>
      </c>
      <c r="Q13" s="15">
        <f t="shared" si="1"/>
        <v>3</v>
      </c>
      <c r="R13" s="15">
        <f t="shared" si="1"/>
        <v>4</v>
      </c>
      <c r="S13" s="15">
        <f t="shared" si="1"/>
        <v>5</v>
      </c>
      <c r="T13" s="15">
        <f t="shared" si="1"/>
        <v>6</v>
      </c>
      <c r="U13" s="15">
        <f t="shared" si="1"/>
        <v>7</v>
      </c>
      <c r="V13" s="15">
        <f t="shared" si="1"/>
        <v>8</v>
      </c>
      <c r="W13" s="15">
        <f t="shared" si="1"/>
        <v>9</v>
      </c>
      <c r="X13" s="15">
        <f t="shared" si="1"/>
        <v>10</v>
      </c>
      <c r="Y13" s="15">
        <f t="shared" si="1"/>
        <v>11</v>
      </c>
      <c r="Z13" s="15">
        <f t="shared" si="1"/>
        <v>12</v>
      </c>
      <c r="AA13" s="15">
        <f t="shared" si="1"/>
        <v>1</v>
      </c>
      <c r="AB13" s="15">
        <f t="shared" si="1"/>
        <v>2</v>
      </c>
      <c r="AC13" s="15">
        <f t="shared" si="1"/>
        <v>3</v>
      </c>
      <c r="AD13" s="15">
        <f t="shared" si="1"/>
        <v>4</v>
      </c>
      <c r="AE13" s="15">
        <f t="shared" si="1"/>
        <v>5</v>
      </c>
      <c r="AF13" s="15">
        <f t="shared" si="1"/>
        <v>6</v>
      </c>
      <c r="AG13" s="15">
        <f t="shared" si="1"/>
        <v>7</v>
      </c>
      <c r="AH13" s="15">
        <f t="shared" si="1"/>
        <v>8</v>
      </c>
      <c r="AI13" s="15">
        <f t="shared" si="1"/>
        <v>9</v>
      </c>
      <c r="AJ13" s="15">
        <f t="shared" si="1"/>
        <v>10</v>
      </c>
      <c r="AK13" s="15">
        <f t="shared" si="1"/>
        <v>11</v>
      </c>
      <c r="AL13" s="15">
        <f t="shared" si="1"/>
        <v>12</v>
      </c>
      <c r="AM13" s="15">
        <f t="shared" si="1"/>
        <v>1</v>
      </c>
      <c r="AN13" s="15">
        <f t="shared" si="1"/>
        <v>2</v>
      </c>
      <c r="AO13" s="15">
        <f t="shared" si="1"/>
        <v>3</v>
      </c>
      <c r="AP13" s="15">
        <f t="shared" si="1"/>
        <v>4</v>
      </c>
      <c r="AQ13" s="15">
        <f t="shared" si="1"/>
        <v>5</v>
      </c>
      <c r="AR13" s="15">
        <f t="shared" si="1"/>
        <v>6</v>
      </c>
      <c r="AS13" s="15">
        <f t="shared" si="1"/>
        <v>7</v>
      </c>
      <c r="AT13" s="15">
        <f t="shared" si="1"/>
        <v>8</v>
      </c>
      <c r="AU13" s="15">
        <f t="shared" si="1"/>
        <v>9</v>
      </c>
      <c r="AV13" s="15">
        <f t="shared" si="1"/>
        <v>10</v>
      </c>
      <c r="AW13" s="15">
        <f t="shared" si="1"/>
        <v>11</v>
      </c>
      <c r="AX13" s="15">
        <f t="shared" si="1"/>
        <v>12</v>
      </c>
      <c r="AY13" s="15">
        <f t="shared" si="1"/>
        <v>1</v>
      </c>
      <c r="AZ13" s="15">
        <f t="shared" si="1"/>
        <v>2</v>
      </c>
      <c r="BA13" s="15">
        <f t="shared" si="1"/>
        <v>3</v>
      </c>
      <c r="BB13" s="15">
        <f t="shared" si="1"/>
        <v>4</v>
      </c>
      <c r="BC13" s="15">
        <f t="shared" si="1"/>
        <v>5</v>
      </c>
      <c r="BD13" s="15">
        <f t="shared" si="1"/>
        <v>6</v>
      </c>
      <c r="BE13" s="15">
        <f t="shared" si="1"/>
        <v>7</v>
      </c>
      <c r="BF13" s="15">
        <f t="shared" si="1"/>
        <v>8</v>
      </c>
      <c r="BG13" s="15">
        <f t="shared" si="1"/>
        <v>9</v>
      </c>
      <c r="BH13" s="15">
        <f t="shared" si="1"/>
        <v>10</v>
      </c>
      <c r="BI13" s="15">
        <f t="shared" si="1"/>
        <v>11</v>
      </c>
      <c r="BJ13" s="15">
        <f t="shared" si="1"/>
        <v>12</v>
      </c>
    </row>
    <row r="14" spans="2:62" x14ac:dyDescent="0.25">
      <c r="B14" s="15" t="s">
        <v>17</v>
      </c>
      <c r="C14" s="15">
        <f>YEAR(C12)</f>
        <v>1900</v>
      </c>
      <c r="D14" s="15">
        <f>YEAR(D12)</f>
        <v>1900</v>
      </c>
      <c r="E14" s="15">
        <f t="shared" ref="E14:BJ14" si="2">YEAR(E12)</f>
        <v>1900</v>
      </c>
      <c r="F14" s="15">
        <f t="shared" si="2"/>
        <v>1900</v>
      </c>
      <c r="G14" s="15">
        <f t="shared" si="2"/>
        <v>1900</v>
      </c>
      <c r="H14" s="15">
        <f t="shared" si="2"/>
        <v>1900</v>
      </c>
      <c r="I14" s="15">
        <f t="shared" si="2"/>
        <v>1900</v>
      </c>
      <c r="J14" s="15">
        <f t="shared" si="2"/>
        <v>1900</v>
      </c>
      <c r="K14" s="15">
        <f t="shared" si="2"/>
        <v>1900</v>
      </c>
      <c r="L14" s="15">
        <f t="shared" si="2"/>
        <v>1900</v>
      </c>
      <c r="M14" s="15">
        <f t="shared" si="2"/>
        <v>1900</v>
      </c>
      <c r="N14" s="15">
        <f t="shared" si="2"/>
        <v>1900</v>
      </c>
      <c r="O14" s="15">
        <f t="shared" si="2"/>
        <v>1901</v>
      </c>
      <c r="P14" s="15">
        <f t="shared" si="2"/>
        <v>1901</v>
      </c>
      <c r="Q14" s="15">
        <f t="shared" si="2"/>
        <v>1901</v>
      </c>
      <c r="R14" s="15">
        <f t="shared" si="2"/>
        <v>1901</v>
      </c>
      <c r="S14" s="15">
        <f t="shared" si="2"/>
        <v>1901</v>
      </c>
      <c r="T14" s="15">
        <f t="shared" si="2"/>
        <v>1901</v>
      </c>
      <c r="U14" s="15">
        <f t="shared" si="2"/>
        <v>1901</v>
      </c>
      <c r="V14" s="15">
        <f t="shared" si="2"/>
        <v>1901</v>
      </c>
      <c r="W14" s="15">
        <f t="shared" si="2"/>
        <v>1901</v>
      </c>
      <c r="X14" s="15">
        <f t="shared" si="2"/>
        <v>1901</v>
      </c>
      <c r="Y14" s="15">
        <f t="shared" si="2"/>
        <v>1901</v>
      </c>
      <c r="Z14" s="15">
        <f t="shared" si="2"/>
        <v>1901</v>
      </c>
      <c r="AA14" s="15">
        <f t="shared" si="2"/>
        <v>1902</v>
      </c>
      <c r="AB14" s="15">
        <f t="shared" si="2"/>
        <v>1902</v>
      </c>
      <c r="AC14" s="15">
        <f t="shared" si="2"/>
        <v>1902</v>
      </c>
      <c r="AD14" s="15">
        <f t="shared" si="2"/>
        <v>1902</v>
      </c>
      <c r="AE14" s="15">
        <f t="shared" si="2"/>
        <v>1902</v>
      </c>
      <c r="AF14" s="15">
        <f t="shared" si="2"/>
        <v>1902</v>
      </c>
      <c r="AG14" s="15">
        <f t="shared" si="2"/>
        <v>1902</v>
      </c>
      <c r="AH14" s="15">
        <f t="shared" si="2"/>
        <v>1902</v>
      </c>
      <c r="AI14" s="15">
        <f t="shared" si="2"/>
        <v>1902</v>
      </c>
      <c r="AJ14" s="15">
        <f t="shared" si="2"/>
        <v>1902</v>
      </c>
      <c r="AK14" s="15">
        <f t="shared" si="2"/>
        <v>1902</v>
      </c>
      <c r="AL14" s="15">
        <f t="shared" si="2"/>
        <v>1902</v>
      </c>
      <c r="AM14" s="15">
        <f t="shared" si="2"/>
        <v>1903</v>
      </c>
      <c r="AN14" s="15">
        <f t="shared" si="2"/>
        <v>1903</v>
      </c>
      <c r="AO14" s="15">
        <f t="shared" si="2"/>
        <v>1903</v>
      </c>
      <c r="AP14" s="15">
        <f t="shared" si="2"/>
        <v>1903</v>
      </c>
      <c r="AQ14" s="15">
        <f t="shared" si="2"/>
        <v>1903</v>
      </c>
      <c r="AR14" s="15">
        <f t="shared" si="2"/>
        <v>1903</v>
      </c>
      <c r="AS14" s="15">
        <f t="shared" si="2"/>
        <v>1903</v>
      </c>
      <c r="AT14" s="15">
        <f t="shared" si="2"/>
        <v>1903</v>
      </c>
      <c r="AU14" s="15">
        <f t="shared" si="2"/>
        <v>1903</v>
      </c>
      <c r="AV14" s="15">
        <f t="shared" si="2"/>
        <v>1903</v>
      </c>
      <c r="AW14" s="15">
        <f t="shared" si="2"/>
        <v>1903</v>
      </c>
      <c r="AX14" s="15">
        <f t="shared" si="2"/>
        <v>1903</v>
      </c>
      <c r="AY14" s="15">
        <f t="shared" si="2"/>
        <v>1904</v>
      </c>
      <c r="AZ14" s="15">
        <f t="shared" si="2"/>
        <v>1904</v>
      </c>
      <c r="BA14" s="15">
        <f t="shared" si="2"/>
        <v>1904</v>
      </c>
      <c r="BB14" s="15">
        <f t="shared" si="2"/>
        <v>1904</v>
      </c>
      <c r="BC14" s="15">
        <f t="shared" si="2"/>
        <v>1904</v>
      </c>
      <c r="BD14" s="15">
        <f t="shared" si="2"/>
        <v>1904</v>
      </c>
      <c r="BE14" s="15">
        <f t="shared" si="2"/>
        <v>1904</v>
      </c>
      <c r="BF14" s="15">
        <f t="shared" si="2"/>
        <v>1904</v>
      </c>
      <c r="BG14" s="15">
        <f t="shared" si="2"/>
        <v>1904</v>
      </c>
      <c r="BH14" s="15">
        <f t="shared" si="2"/>
        <v>1904</v>
      </c>
      <c r="BI14" s="15">
        <f t="shared" si="2"/>
        <v>1904</v>
      </c>
      <c r="BJ14" s="15">
        <f t="shared" si="2"/>
        <v>1904</v>
      </c>
    </row>
    <row r="15" spans="2:62" x14ac:dyDescent="0.25">
      <c r="B15" s="15" t="s">
        <v>18</v>
      </c>
      <c r="C15" s="15">
        <f>IF(C16&lt;13,1,IF(C16&lt;25,2,(IF(C16&lt;37,3,IF(C16&lt;49,4,5)))))</f>
        <v>1</v>
      </c>
      <c r="D15" s="15">
        <f t="shared" ref="D15:BJ15" si="3">IF(D16&lt;13,1,IF(D16&lt;25,2,(IF(D16&lt;37,3,IF(D16&lt;49,4,5)))))</f>
        <v>1</v>
      </c>
      <c r="E15" s="15">
        <f t="shared" si="3"/>
        <v>1</v>
      </c>
      <c r="F15" s="15">
        <f t="shared" si="3"/>
        <v>1</v>
      </c>
      <c r="G15" s="15">
        <f t="shared" si="3"/>
        <v>1</v>
      </c>
      <c r="H15" s="15">
        <f t="shared" si="3"/>
        <v>1</v>
      </c>
      <c r="I15" s="15">
        <f t="shared" si="3"/>
        <v>1</v>
      </c>
      <c r="J15" s="15">
        <f t="shared" si="3"/>
        <v>1</v>
      </c>
      <c r="K15" s="15">
        <f t="shared" si="3"/>
        <v>1</v>
      </c>
      <c r="L15" s="15">
        <f t="shared" si="3"/>
        <v>1</v>
      </c>
      <c r="M15" s="15">
        <f t="shared" si="3"/>
        <v>1</v>
      </c>
      <c r="N15" s="15">
        <f t="shared" si="3"/>
        <v>1</v>
      </c>
      <c r="O15" s="15">
        <f t="shared" si="3"/>
        <v>2</v>
      </c>
      <c r="P15" s="15">
        <f t="shared" si="3"/>
        <v>2</v>
      </c>
      <c r="Q15" s="15">
        <f t="shared" si="3"/>
        <v>2</v>
      </c>
      <c r="R15" s="15">
        <f t="shared" si="3"/>
        <v>2</v>
      </c>
      <c r="S15" s="15">
        <f t="shared" si="3"/>
        <v>2</v>
      </c>
      <c r="T15" s="15">
        <f t="shared" si="3"/>
        <v>2</v>
      </c>
      <c r="U15" s="15">
        <f t="shared" si="3"/>
        <v>2</v>
      </c>
      <c r="V15" s="15">
        <f t="shared" si="3"/>
        <v>2</v>
      </c>
      <c r="W15" s="15">
        <f t="shared" si="3"/>
        <v>2</v>
      </c>
      <c r="X15" s="15">
        <f t="shared" si="3"/>
        <v>2</v>
      </c>
      <c r="Y15" s="15">
        <f t="shared" si="3"/>
        <v>2</v>
      </c>
      <c r="Z15" s="15">
        <f t="shared" si="3"/>
        <v>2</v>
      </c>
      <c r="AA15" s="15">
        <f t="shared" si="3"/>
        <v>3</v>
      </c>
      <c r="AB15" s="15">
        <f t="shared" si="3"/>
        <v>3</v>
      </c>
      <c r="AC15" s="15">
        <f t="shared" si="3"/>
        <v>3</v>
      </c>
      <c r="AD15" s="15">
        <f t="shared" si="3"/>
        <v>3</v>
      </c>
      <c r="AE15" s="15">
        <f t="shared" si="3"/>
        <v>3</v>
      </c>
      <c r="AF15" s="15">
        <f t="shared" si="3"/>
        <v>3</v>
      </c>
      <c r="AG15" s="15">
        <f t="shared" si="3"/>
        <v>3</v>
      </c>
      <c r="AH15" s="15">
        <f t="shared" si="3"/>
        <v>3</v>
      </c>
      <c r="AI15" s="15">
        <f t="shared" si="3"/>
        <v>3</v>
      </c>
      <c r="AJ15" s="15">
        <f t="shared" si="3"/>
        <v>3</v>
      </c>
      <c r="AK15" s="15">
        <f t="shared" si="3"/>
        <v>3</v>
      </c>
      <c r="AL15" s="15">
        <f t="shared" si="3"/>
        <v>3</v>
      </c>
      <c r="AM15" s="15">
        <f t="shared" si="3"/>
        <v>4</v>
      </c>
      <c r="AN15" s="15">
        <f t="shared" si="3"/>
        <v>4</v>
      </c>
      <c r="AO15" s="15">
        <f t="shared" si="3"/>
        <v>4</v>
      </c>
      <c r="AP15" s="15">
        <f t="shared" si="3"/>
        <v>4</v>
      </c>
      <c r="AQ15" s="15">
        <f t="shared" si="3"/>
        <v>4</v>
      </c>
      <c r="AR15" s="15">
        <f t="shared" si="3"/>
        <v>4</v>
      </c>
      <c r="AS15" s="15">
        <f t="shared" si="3"/>
        <v>4</v>
      </c>
      <c r="AT15" s="15">
        <f t="shared" si="3"/>
        <v>4</v>
      </c>
      <c r="AU15" s="15">
        <f t="shared" si="3"/>
        <v>4</v>
      </c>
      <c r="AV15" s="15">
        <f t="shared" si="3"/>
        <v>4</v>
      </c>
      <c r="AW15" s="15">
        <f t="shared" si="3"/>
        <v>4</v>
      </c>
      <c r="AX15" s="15">
        <f t="shared" si="3"/>
        <v>4</v>
      </c>
      <c r="AY15" s="15">
        <f t="shared" si="3"/>
        <v>5</v>
      </c>
      <c r="AZ15" s="15">
        <f t="shared" si="3"/>
        <v>5</v>
      </c>
      <c r="BA15" s="15">
        <f t="shared" si="3"/>
        <v>5</v>
      </c>
      <c r="BB15" s="15">
        <f t="shared" si="3"/>
        <v>5</v>
      </c>
      <c r="BC15" s="15">
        <f t="shared" si="3"/>
        <v>5</v>
      </c>
      <c r="BD15" s="15">
        <f t="shared" si="3"/>
        <v>5</v>
      </c>
      <c r="BE15" s="15">
        <f t="shared" si="3"/>
        <v>5</v>
      </c>
      <c r="BF15" s="15">
        <f t="shared" si="3"/>
        <v>5</v>
      </c>
      <c r="BG15" s="15">
        <f t="shared" si="3"/>
        <v>5</v>
      </c>
      <c r="BH15" s="15">
        <f t="shared" si="3"/>
        <v>5</v>
      </c>
      <c r="BI15" s="15">
        <f t="shared" si="3"/>
        <v>5</v>
      </c>
      <c r="BJ15" s="15">
        <f t="shared" si="3"/>
        <v>5</v>
      </c>
    </row>
    <row r="16" spans="2:62" x14ac:dyDescent="0.25">
      <c r="B16" s="15" t="s">
        <v>8</v>
      </c>
      <c r="C16" s="15">
        <v>1</v>
      </c>
      <c r="D16" s="15">
        <v>2</v>
      </c>
      <c r="E16" s="15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15">
        <v>31</v>
      </c>
      <c r="AH16" s="15">
        <v>32</v>
      </c>
      <c r="AI16" s="15">
        <v>33</v>
      </c>
      <c r="AJ16" s="15">
        <v>34</v>
      </c>
      <c r="AK16" s="15">
        <v>35</v>
      </c>
      <c r="AL16" s="15">
        <v>36</v>
      </c>
      <c r="AM16" s="15">
        <v>37</v>
      </c>
      <c r="AN16" s="15">
        <v>38</v>
      </c>
      <c r="AO16" s="15">
        <v>39</v>
      </c>
      <c r="AP16" s="15">
        <v>40</v>
      </c>
      <c r="AQ16" s="15">
        <v>41</v>
      </c>
      <c r="AR16" s="15">
        <v>42</v>
      </c>
      <c r="AS16" s="15">
        <v>43</v>
      </c>
      <c r="AT16" s="15">
        <v>44</v>
      </c>
      <c r="AU16" s="15">
        <v>45</v>
      </c>
      <c r="AV16" s="15">
        <v>46</v>
      </c>
      <c r="AW16" s="15">
        <v>47</v>
      </c>
      <c r="AX16" s="15">
        <v>48</v>
      </c>
      <c r="AY16" s="15">
        <v>49</v>
      </c>
      <c r="AZ16" s="15">
        <v>50</v>
      </c>
      <c r="BA16" s="15">
        <v>51</v>
      </c>
      <c r="BB16" s="15">
        <v>52</v>
      </c>
      <c r="BC16" s="15">
        <v>53</v>
      </c>
      <c r="BD16" s="15">
        <v>54</v>
      </c>
      <c r="BE16" s="15">
        <v>55</v>
      </c>
      <c r="BF16" s="15">
        <v>56</v>
      </c>
      <c r="BG16" s="15">
        <v>57</v>
      </c>
      <c r="BH16" s="15">
        <v>58</v>
      </c>
      <c r="BI16" s="15">
        <v>59</v>
      </c>
      <c r="BJ16" s="15">
        <v>60</v>
      </c>
    </row>
    <row r="17" spans="2:62" hidden="1" outlineLevel="1" x14ac:dyDescent="0.25">
      <c r="B17" s="15" t="s">
        <v>15</v>
      </c>
      <c r="C17" s="15">
        <f>IF(C16&lt;$D$7+1,1,0)</f>
        <v>0</v>
      </c>
      <c r="D17" s="15">
        <f t="shared" ref="D17:BJ17" si="4">IF(D16&lt;$D$7+1,1,0)</f>
        <v>0</v>
      </c>
      <c r="E17" s="15">
        <f t="shared" si="4"/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  <c r="N17" s="15">
        <f t="shared" si="4"/>
        <v>0</v>
      </c>
      <c r="O17" s="15">
        <f t="shared" si="4"/>
        <v>0</v>
      </c>
      <c r="P17" s="15">
        <f t="shared" si="4"/>
        <v>0</v>
      </c>
      <c r="Q17" s="15">
        <f t="shared" si="4"/>
        <v>0</v>
      </c>
      <c r="R17" s="15">
        <f t="shared" si="4"/>
        <v>0</v>
      </c>
      <c r="S17" s="15">
        <f t="shared" si="4"/>
        <v>0</v>
      </c>
      <c r="T17" s="15">
        <f t="shared" si="4"/>
        <v>0</v>
      </c>
      <c r="U17" s="15">
        <f t="shared" si="4"/>
        <v>0</v>
      </c>
      <c r="V17" s="15">
        <f t="shared" si="4"/>
        <v>0</v>
      </c>
      <c r="W17" s="15">
        <f t="shared" si="4"/>
        <v>0</v>
      </c>
      <c r="X17" s="15">
        <f t="shared" si="4"/>
        <v>0</v>
      </c>
      <c r="Y17" s="15">
        <f t="shared" si="4"/>
        <v>0</v>
      </c>
      <c r="Z17" s="15">
        <f t="shared" si="4"/>
        <v>0</v>
      </c>
      <c r="AA17" s="15">
        <f t="shared" si="4"/>
        <v>0</v>
      </c>
      <c r="AB17" s="15">
        <f t="shared" si="4"/>
        <v>0</v>
      </c>
      <c r="AC17" s="15">
        <f t="shared" si="4"/>
        <v>0</v>
      </c>
      <c r="AD17" s="15">
        <f t="shared" si="4"/>
        <v>0</v>
      </c>
      <c r="AE17" s="15">
        <f t="shared" si="4"/>
        <v>0</v>
      </c>
      <c r="AF17" s="15">
        <f t="shared" si="4"/>
        <v>0</v>
      </c>
      <c r="AG17" s="15">
        <f t="shared" si="4"/>
        <v>0</v>
      </c>
      <c r="AH17" s="15">
        <f t="shared" si="4"/>
        <v>0</v>
      </c>
      <c r="AI17" s="15">
        <f t="shared" si="4"/>
        <v>0</v>
      </c>
      <c r="AJ17" s="15">
        <f t="shared" si="4"/>
        <v>0</v>
      </c>
      <c r="AK17" s="15">
        <f t="shared" si="4"/>
        <v>0</v>
      </c>
      <c r="AL17" s="15">
        <f t="shared" si="4"/>
        <v>0</v>
      </c>
      <c r="AM17" s="15">
        <f t="shared" si="4"/>
        <v>0</v>
      </c>
      <c r="AN17" s="15">
        <f t="shared" si="4"/>
        <v>0</v>
      </c>
      <c r="AO17" s="15">
        <f t="shared" si="4"/>
        <v>0</v>
      </c>
      <c r="AP17" s="15">
        <f t="shared" si="4"/>
        <v>0</v>
      </c>
      <c r="AQ17" s="15">
        <f t="shared" si="4"/>
        <v>0</v>
      </c>
      <c r="AR17" s="15">
        <f t="shared" si="4"/>
        <v>0</v>
      </c>
      <c r="AS17" s="15">
        <f t="shared" si="4"/>
        <v>0</v>
      </c>
      <c r="AT17" s="15">
        <f t="shared" si="4"/>
        <v>0</v>
      </c>
      <c r="AU17" s="15">
        <f t="shared" si="4"/>
        <v>0</v>
      </c>
      <c r="AV17" s="15">
        <f t="shared" si="4"/>
        <v>0</v>
      </c>
      <c r="AW17" s="15">
        <f t="shared" si="4"/>
        <v>0</v>
      </c>
      <c r="AX17" s="15">
        <f t="shared" si="4"/>
        <v>0</v>
      </c>
      <c r="AY17" s="15">
        <f t="shared" si="4"/>
        <v>0</v>
      </c>
      <c r="AZ17" s="15">
        <f t="shared" si="4"/>
        <v>0</v>
      </c>
      <c r="BA17" s="15">
        <f t="shared" si="4"/>
        <v>0</v>
      </c>
      <c r="BB17" s="15">
        <f t="shared" si="4"/>
        <v>0</v>
      </c>
      <c r="BC17" s="15">
        <f t="shared" si="4"/>
        <v>0</v>
      </c>
      <c r="BD17" s="15">
        <f t="shared" si="4"/>
        <v>0</v>
      </c>
      <c r="BE17" s="15">
        <f t="shared" si="4"/>
        <v>0</v>
      </c>
      <c r="BF17" s="15">
        <f t="shared" si="4"/>
        <v>0</v>
      </c>
      <c r="BG17" s="15">
        <f t="shared" si="4"/>
        <v>0</v>
      </c>
      <c r="BH17" s="15">
        <f t="shared" si="4"/>
        <v>0</v>
      </c>
      <c r="BI17" s="15">
        <f t="shared" si="4"/>
        <v>0</v>
      </c>
      <c r="BJ17" s="15">
        <f t="shared" si="4"/>
        <v>0</v>
      </c>
    </row>
    <row r="18" spans="2:62" hidden="1" outlineLevel="1" x14ac:dyDescent="0.25">
      <c r="B18" s="15" t="s">
        <v>14</v>
      </c>
      <c r="C18" s="15">
        <f>IF(C16&lt;$D$6+1,0,1)</f>
        <v>1</v>
      </c>
      <c r="D18" s="15">
        <f t="shared" ref="D18:O18" si="5">IF(D16&lt;$D$6+1,0,1)</f>
        <v>1</v>
      </c>
      <c r="E18" s="15">
        <f t="shared" si="5"/>
        <v>1</v>
      </c>
      <c r="F18" s="15">
        <f t="shared" si="5"/>
        <v>1</v>
      </c>
      <c r="G18" s="15">
        <f t="shared" si="5"/>
        <v>1</v>
      </c>
      <c r="H18" s="15">
        <f t="shared" si="5"/>
        <v>1</v>
      </c>
      <c r="I18" s="15">
        <f t="shared" si="5"/>
        <v>1</v>
      </c>
      <c r="J18" s="15">
        <f t="shared" si="5"/>
        <v>1</v>
      </c>
      <c r="K18" s="15">
        <f t="shared" si="5"/>
        <v>1</v>
      </c>
      <c r="L18" s="15">
        <f t="shared" si="5"/>
        <v>1</v>
      </c>
      <c r="M18" s="15">
        <f t="shared" si="5"/>
        <v>1</v>
      </c>
      <c r="N18" s="15">
        <f t="shared" si="5"/>
        <v>1</v>
      </c>
      <c r="O18" s="15">
        <f t="shared" si="5"/>
        <v>1</v>
      </c>
      <c r="P18" s="15">
        <f t="shared" ref="P18" si="6">IF(P16&lt;$D$6+1,0,1)</f>
        <v>1</v>
      </c>
      <c r="Q18" s="15">
        <f t="shared" ref="Q18" si="7">IF(Q16&lt;$D$6+1,0,1)</f>
        <v>1</v>
      </c>
      <c r="R18" s="15">
        <f t="shared" ref="R18" si="8">IF(R16&lt;$D$6+1,0,1)</f>
        <v>1</v>
      </c>
      <c r="S18" s="15">
        <f t="shared" ref="S18" si="9">IF(S16&lt;$D$6+1,0,1)</f>
        <v>1</v>
      </c>
      <c r="T18" s="15">
        <f t="shared" ref="T18" si="10">IF(T16&lt;$D$6+1,0,1)</f>
        <v>1</v>
      </c>
      <c r="U18" s="15">
        <f t="shared" ref="U18" si="11">IF(U16&lt;$D$6+1,0,1)</f>
        <v>1</v>
      </c>
      <c r="V18" s="15">
        <f t="shared" ref="V18" si="12">IF(V16&lt;$D$6+1,0,1)</f>
        <v>1</v>
      </c>
      <c r="W18" s="15">
        <f t="shared" ref="W18" si="13">IF(W16&lt;$D$6+1,0,1)</f>
        <v>1</v>
      </c>
      <c r="X18" s="15">
        <f t="shared" ref="X18" si="14">IF(X16&lt;$D$6+1,0,1)</f>
        <v>1</v>
      </c>
      <c r="Y18" s="15">
        <f t="shared" ref="Y18" si="15">IF(Y16&lt;$D$6+1,0,1)</f>
        <v>1</v>
      </c>
      <c r="Z18" s="15">
        <f t="shared" ref="Z18" si="16">IF(Z16&lt;$D$6+1,0,1)</f>
        <v>1</v>
      </c>
      <c r="AA18" s="15">
        <f t="shared" ref="AA18" si="17">IF(AA16&lt;$D$6+1,0,1)</f>
        <v>1</v>
      </c>
      <c r="AB18" s="15">
        <f t="shared" ref="AB18" si="18">IF(AB16&lt;$D$6+1,0,1)</f>
        <v>1</v>
      </c>
      <c r="AC18" s="15">
        <f t="shared" ref="AC18" si="19">IF(AC16&lt;$D$6+1,0,1)</f>
        <v>1</v>
      </c>
      <c r="AD18" s="15">
        <f t="shared" ref="AD18" si="20">IF(AD16&lt;$D$6+1,0,1)</f>
        <v>1</v>
      </c>
      <c r="AE18" s="15">
        <f t="shared" ref="AE18" si="21">IF(AE16&lt;$D$6+1,0,1)</f>
        <v>1</v>
      </c>
      <c r="AF18" s="15">
        <f t="shared" ref="AF18" si="22">IF(AF16&lt;$D$6+1,0,1)</f>
        <v>1</v>
      </c>
      <c r="AG18" s="15">
        <f t="shared" ref="AG18" si="23">IF(AG16&lt;$D$6+1,0,1)</f>
        <v>1</v>
      </c>
      <c r="AH18" s="15">
        <f t="shared" ref="AH18" si="24">IF(AH16&lt;$D$6+1,0,1)</f>
        <v>1</v>
      </c>
      <c r="AI18" s="15">
        <f t="shared" ref="AI18" si="25">IF(AI16&lt;$D$6+1,0,1)</f>
        <v>1</v>
      </c>
      <c r="AJ18" s="15">
        <f t="shared" ref="AJ18" si="26">IF(AJ16&lt;$D$6+1,0,1)</f>
        <v>1</v>
      </c>
      <c r="AK18" s="15">
        <f t="shared" ref="AK18" si="27">IF(AK16&lt;$D$6+1,0,1)</f>
        <v>1</v>
      </c>
      <c r="AL18" s="15">
        <f t="shared" ref="AL18" si="28">IF(AL16&lt;$D$6+1,0,1)</f>
        <v>1</v>
      </c>
      <c r="AM18" s="15">
        <f t="shared" ref="AM18" si="29">IF(AM16&lt;$D$6+1,0,1)</f>
        <v>1</v>
      </c>
      <c r="AN18" s="15">
        <f t="shared" ref="AN18" si="30">IF(AN16&lt;$D$6+1,0,1)</f>
        <v>1</v>
      </c>
      <c r="AO18" s="15">
        <f t="shared" ref="AO18" si="31">IF(AO16&lt;$D$6+1,0,1)</f>
        <v>1</v>
      </c>
      <c r="AP18" s="15">
        <f t="shared" ref="AP18" si="32">IF(AP16&lt;$D$6+1,0,1)</f>
        <v>1</v>
      </c>
      <c r="AQ18" s="15">
        <f t="shared" ref="AQ18" si="33">IF(AQ16&lt;$D$6+1,0,1)</f>
        <v>1</v>
      </c>
      <c r="AR18" s="15">
        <f t="shared" ref="AR18" si="34">IF(AR16&lt;$D$6+1,0,1)</f>
        <v>1</v>
      </c>
      <c r="AS18" s="15">
        <f t="shared" ref="AS18" si="35">IF(AS16&lt;$D$6+1,0,1)</f>
        <v>1</v>
      </c>
      <c r="AT18" s="15">
        <f t="shared" ref="AT18" si="36">IF(AT16&lt;$D$6+1,0,1)</f>
        <v>1</v>
      </c>
      <c r="AU18" s="15">
        <f t="shared" ref="AU18" si="37">IF(AU16&lt;$D$6+1,0,1)</f>
        <v>1</v>
      </c>
      <c r="AV18" s="15">
        <f t="shared" ref="AV18" si="38">IF(AV16&lt;$D$6+1,0,1)</f>
        <v>1</v>
      </c>
      <c r="AW18" s="15">
        <f t="shared" ref="AW18" si="39">IF(AW16&lt;$D$6+1,0,1)</f>
        <v>1</v>
      </c>
      <c r="AX18" s="15">
        <f t="shared" ref="AX18" si="40">IF(AX16&lt;$D$6+1,0,1)</f>
        <v>1</v>
      </c>
      <c r="AY18" s="15">
        <f t="shared" ref="AY18" si="41">IF(AY16&lt;$D$6+1,0,1)</f>
        <v>1</v>
      </c>
      <c r="AZ18" s="15">
        <f t="shared" ref="AZ18" si="42">IF(AZ16&lt;$D$6+1,0,1)</f>
        <v>1</v>
      </c>
      <c r="BA18" s="15">
        <f t="shared" ref="BA18" si="43">IF(BA16&lt;$D$6+1,0,1)</f>
        <v>1</v>
      </c>
      <c r="BB18" s="15">
        <f t="shared" ref="BB18" si="44">IF(BB16&lt;$D$6+1,0,1)</f>
        <v>1</v>
      </c>
      <c r="BC18" s="15">
        <f t="shared" ref="BC18" si="45">IF(BC16&lt;$D$6+1,0,1)</f>
        <v>1</v>
      </c>
      <c r="BD18" s="15">
        <f t="shared" ref="BD18" si="46">IF(BD16&lt;$D$6+1,0,1)</f>
        <v>1</v>
      </c>
      <c r="BE18" s="15">
        <f t="shared" ref="BE18" si="47">IF(BE16&lt;$D$6+1,0,1)</f>
        <v>1</v>
      </c>
      <c r="BF18" s="15">
        <f t="shared" ref="BF18" si="48">IF(BF16&lt;$D$6+1,0,1)</f>
        <v>1</v>
      </c>
      <c r="BG18" s="15">
        <f t="shared" ref="BG18" si="49">IF(BG16&lt;$D$6+1,0,1)</f>
        <v>1</v>
      </c>
      <c r="BH18" s="15">
        <f t="shared" ref="BH18" si="50">IF(BH16&lt;$D$6+1,0,1)</f>
        <v>1</v>
      </c>
      <c r="BI18" s="15">
        <f t="shared" ref="BI18" si="51">IF(BI16&lt;$D$6+1,0,1)</f>
        <v>1</v>
      </c>
      <c r="BJ18" s="15">
        <f t="shared" ref="BJ18" si="52">IF(BJ16&lt;$D$6+1,0,1)</f>
        <v>1</v>
      </c>
    </row>
    <row r="19" spans="2:62" collapsed="1" x14ac:dyDescent="0.25">
      <c r="B19" s="15" t="s">
        <v>6</v>
      </c>
      <c r="C19" s="21" t="e">
        <f>ROUND($D$4/($D$7-$D$6)*C18,3)</f>
        <v>#DIV/0!</v>
      </c>
      <c r="D19" s="21" t="e">
        <f>IF(C20=0,0,ROUND($D$4/($D$7-$D$6),3)*D18*D17)</f>
        <v>#DIV/0!</v>
      </c>
      <c r="E19" s="21" t="e">
        <f t="shared" ref="E19:BJ19" si="53">IF(D20=0,0,ROUND($D$4/($D$7-$D$6),3)*E18*E17)</f>
        <v>#DIV/0!</v>
      </c>
      <c r="F19" s="21" t="e">
        <f t="shared" si="53"/>
        <v>#DIV/0!</v>
      </c>
      <c r="G19" s="21" t="e">
        <f t="shared" si="53"/>
        <v>#DIV/0!</v>
      </c>
      <c r="H19" s="21" t="e">
        <f t="shared" si="53"/>
        <v>#DIV/0!</v>
      </c>
      <c r="I19" s="21" t="e">
        <f t="shared" si="53"/>
        <v>#DIV/0!</v>
      </c>
      <c r="J19" s="21" t="e">
        <f t="shared" si="53"/>
        <v>#DIV/0!</v>
      </c>
      <c r="K19" s="21" t="e">
        <f t="shared" si="53"/>
        <v>#DIV/0!</v>
      </c>
      <c r="L19" s="21" t="e">
        <f t="shared" si="53"/>
        <v>#DIV/0!</v>
      </c>
      <c r="M19" s="21" t="e">
        <f t="shared" si="53"/>
        <v>#DIV/0!</v>
      </c>
      <c r="N19" s="21" t="e">
        <f t="shared" si="53"/>
        <v>#DIV/0!</v>
      </c>
      <c r="O19" s="21" t="e">
        <f t="shared" si="53"/>
        <v>#DIV/0!</v>
      </c>
      <c r="P19" s="21" t="e">
        <f t="shared" si="53"/>
        <v>#DIV/0!</v>
      </c>
      <c r="Q19" s="21" t="e">
        <f t="shared" si="53"/>
        <v>#DIV/0!</v>
      </c>
      <c r="R19" s="21" t="e">
        <f t="shared" si="53"/>
        <v>#DIV/0!</v>
      </c>
      <c r="S19" s="21" t="e">
        <f t="shared" si="53"/>
        <v>#DIV/0!</v>
      </c>
      <c r="T19" s="21" t="e">
        <f t="shared" si="53"/>
        <v>#DIV/0!</v>
      </c>
      <c r="U19" s="21" t="e">
        <f t="shared" si="53"/>
        <v>#DIV/0!</v>
      </c>
      <c r="V19" s="21" t="e">
        <f t="shared" si="53"/>
        <v>#DIV/0!</v>
      </c>
      <c r="W19" s="21" t="e">
        <f t="shared" si="53"/>
        <v>#DIV/0!</v>
      </c>
      <c r="X19" s="21" t="e">
        <f t="shared" si="53"/>
        <v>#DIV/0!</v>
      </c>
      <c r="Y19" s="21" t="e">
        <f t="shared" si="53"/>
        <v>#DIV/0!</v>
      </c>
      <c r="Z19" s="21" t="e">
        <f t="shared" si="53"/>
        <v>#DIV/0!</v>
      </c>
      <c r="AA19" s="21" t="e">
        <f t="shared" si="53"/>
        <v>#DIV/0!</v>
      </c>
      <c r="AB19" s="21" t="e">
        <f t="shared" si="53"/>
        <v>#DIV/0!</v>
      </c>
      <c r="AC19" s="21" t="e">
        <f t="shared" si="53"/>
        <v>#DIV/0!</v>
      </c>
      <c r="AD19" s="21" t="e">
        <f t="shared" si="53"/>
        <v>#DIV/0!</v>
      </c>
      <c r="AE19" s="21" t="e">
        <f t="shared" si="53"/>
        <v>#DIV/0!</v>
      </c>
      <c r="AF19" s="21" t="e">
        <f t="shared" si="53"/>
        <v>#DIV/0!</v>
      </c>
      <c r="AG19" s="21" t="e">
        <f t="shared" si="53"/>
        <v>#DIV/0!</v>
      </c>
      <c r="AH19" s="21" t="e">
        <f t="shared" si="53"/>
        <v>#DIV/0!</v>
      </c>
      <c r="AI19" s="21" t="e">
        <f t="shared" si="53"/>
        <v>#DIV/0!</v>
      </c>
      <c r="AJ19" s="21" t="e">
        <f t="shared" si="53"/>
        <v>#DIV/0!</v>
      </c>
      <c r="AK19" s="21" t="e">
        <f t="shared" si="53"/>
        <v>#DIV/0!</v>
      </c>
      <c r="AL19" s="21" t="e">
        <f t="shared" si="53"/>
        <v>#DIV/0!</v>
      </c>
      <c r="AM19" s="21" t="e">
        <f t="shared" si="53"/>
        <v>#DIV/0!</v>
      </c>
      <c r="AN19" s="21" t="e">
        <f t="shared" si="53"/>
        <v>#DIV/0!</v>
      </c>
      <c r="AO19" s="21" t="e">
        <f t="shared" si="53"/>
        <v>#DIV/0!</v>
      </c>
      <c r="AP19" s="21" t="e">
        <f t="shared" si="53"/>
        <v>#DIV/0!</v>
      </c>
      <c r="AQ19" s="21" t="e">
        <f t="shared" si="53"/>
        <v>#DIV/0!</v>
      </c>
      <c r="AR19" s="21" t="e">
        <f t="shared" si="53"/>
        <v>#DIV/0!</v>
      </c>
      <c r="AS19" s="21" t="e">
        <f t="shared" si="53"/>
        <v>#DIV/0!</v>
      </c>
      <c r="AT19" s="21" t="e">
        <f t="shared" si="53"/>
        <v>#DIV/0!</v>
      </c>
      <c r="AU19" s="21" t="e">
        <f t="shared" si="53"/>
        <v>#DIV/0!</v>
      </c>
      <c r="AV19" s="21" t="e">
        <f t="shared" si="53"/>
        <v>#DIV/0!</v>
      </c>
      <c r="AW19" s="21" t="e">
        <f t="shared" si="53"/>
        <v>#DIV/0!</v>
      </c>
      <c r="AX19" s="21" t="e">
        <f t="shared" si="53"/>
        <v>#DIV/0!</v>
      </c>
      <c r="AY19" s="21" t="e">
        <f t="shared" si="53"/>
        <v>#DIV/0!</v>
      </c>
      <c r="AZ19" s="21" t="e">
        <f t="shared" si="53"/>
        <v>#DIV/0!</v>
      </c>
      <c r="BA19" s="21" t="e">
        <f t="shared" si="53"/>
        <v>#DIV/0!</v>
      </c>
      <c r="BB19" s="21" t="e">
        <f t="shared" si="53"/>
        <v>#DIV/0!</v>
      </c>
      <c r="BC19" s="21" t="e">
        <f t="shared" si="53"/>
        <v>#DIV/0!</v>
      </c>
      <c r="BD19" s="21" t="e">
        <f t="shared" si="53"/>
        <v>#DIV/0!</v>
      </c>
      <c r="BE19" s="21" t="e">
        <f t="shared" si="53"/>
        <v>#DIV/0!</v>
      </c>
      <c r="BF19" s="21" t="e">
        <f t="shared" si="53"/>
        <v>#DIV/0!</v>
      </c>
      <c r="BG19" s="21" t="e">
        <f t="shared" si="53"/>
        <v>#DIV/0!</v>
      </c>
      <c r="BH19" s="21" t="e">
        <f t="shared" si="53"/>
        <v>#DIV/0!</v>
      </c>
      <c r="BI19" s="21" t="e">
        <f t="shared" si="53"/>
        <v>#DIV/0!</v>
      </c>
      <c r="BJ19" s="21" t="e">
        <f t="shared" si="53"/>
        <v>#DIV/0!</v>
      </c>
    </row>
    <row r="20" spans="2:62" x14ac:dyDescent="0.25">
      <c r="B20" s="15" t="s">
        <v>4</v>
      </c>
      <c r="C20" s="21" t="e">
        <f>$D$4-C19</f>
        <v>#DIV/0!</v>
      </c>
      <c r="D20" s="21" t="e">
        <f>C20-D19</f>
        <v>#DIV/0!</v>
      </c>
      <c r="E20" s="21" t="e">
        <f t="shared" ref="E20:BJ20" si="54">D20-E19</f>
        <v>#DIV/0!</v>
      </c>
      <c r="F20" s="21" t="e">
        <f t="shared" si="54"/>
        <v>#DIV/0!</v>
      </c>
      <c r="G20" s="21" t="e">
        <f t="shared" si="54"/>
        <v>#DIV/0!</v>
      </c>
      <c r="H20" s="21" t="e">
        <f t="shared" si="54"/>
        <v>#DIV/0!</v>
      </c>
      <c r="I20" s="21" t="e">
        <f t="shared" si="54"/>
        <v>#DIV/0!</v>
      </c>
      <c r="J20" s="21" t="e">
        <f t="shared" si="54"/>
        <v>#DIV/0!</v>
      </c>
      <c r="K20" s="21" t="e">
        <f t="shared" si="54"/>
        <v>#DIV/0!</v>
      </c>
      <c r="L20" s="21" t="e">
        <f t="shared" si="54"/>
        <v>#DIV/0!</v>
      </c>
      <c r="M20" s="21" t="e">
        <f t="shared" si="54"/>
        <v>#DIV/0!</v>
      </c>
      <c r="N20" s="21" t="e">
        <f t="shared" si="54"/>
        <v>#DIV/0!</v>
      </c>
      <c r="O20" s="21" t="e">
        <f t="shared" si="54"/>
        <v>#DIV/0!</v>
      </c>
      <c r="P20" s="21" t="e">
        <f t="shared" si="54"/>
        <v>#DIV/0!</v>
      </c>
      <c r="Q20" s="21" t="e">
        <f t="shared" si="54"/>
        <v>#DIV/0!</v>
      </c>
      <c r="R20" s="21" t="e">
        <f t="shared" si="54"/>
        <v>#DIV/0!</v>
      </c>
      <c r="S20" s="21" t="e">
        <f t="shared" si="54"/>
        <v>#DIV/0!</v>
      </c>
      <c r="T20" s="21" t="e">
        <f t="shared" si="54"/>
        <v>#DIV/0!</v>
      </c>
      <c r="U20" s="21" t="e">
        <f t="shared" si="54"/>
        <v>#DIV/0!</v>
      </c>
      <c r="V20" s="21" t="e">
        <f t="shared" si="54"/>
        <v>#DIV/0!</v>
      </c>
      <c r="W20" s="21" t="e">
        <f t="shared" si="54"/>
        <v>#DIV/0!</v>
      </c>
      <c r="X20" s="21" t="e">
        <f t="shared" si="54"/>
        <v>#DIV/0!</v>
      </c>
      <c r="Y20" s="21" t="e">
        <f t="shared" si="54"/>
        <v>#DIV/0!</v>
      </c>
      <c r="Z20" s="21" t="e">
        <f t="shared" si="54"/>
        <v>#DIV/0!</v>
      </c>
      <c r="AA20" s="21" t="e">
        <f t="shared" si="54"/>
        <v>#DIV/0!</v>
      </c>
      <c r="AB20" s="21" t="e">
        <f t="shared" si="54"/>
        <v>#DIV/0!</v>
      </c>
      <c r="AC20" s="21" t="e">
        <f t="shared" si="54"/>
        <v>#DIV/0!</v>
      </c>
      <c r="AD20" s="21" t="e">
        <f t="shared" si="54"/>
        <v>#DIV/0!</v>
      </c>
      <c r="AE20" s="21" t="e">
        <f t="shared" si="54"/>
        <v>#DIV/0!</v>
      </c>
      <c r="AF20" s="21" t="e">
        <f t="shared" si="54"/>
        <v>#DIV/0!</v>
      </c>
      <c r="AG20" s="21" t="e">
        <f t="shared" si="54"/>
        <v>#DIV/0!</v>
      </c>
      <c r="AH20" s="21" t="e">
        <f t="shared" si="54"/>
        <v>#DIV/0!</v>
      </c>
      <c r="AI20" s="21" t="e">
        <f t="shared" si="54"/>
        <v>#DIV/0!</v>
      </c>
      <c r="AJ20" s="21" t="e">
        <f t="shared" si="54"/>
        <v>#DIV/0!</v>
      </c>
      <c r="AK20" s="21" t="e">
        <f t="shared" si="54"/>
        <v>#DIV/0!</v>
      </c>
      <c r="AL20" s="21" t="e">
        <f t="shared" si="54"/>
        <v>#DIV/0!</v>
      </c>
      <c r="AM20" s="21" t="e">
        <f t="shared" si="54"/>
        <v>#DIV/0!</v>
      </c>
      <c r="AN20" s="21" t="e">
        <f t="shared" si="54"/>
        <v>#DIV/0!</v>
      </c>
      <c r="AO20" s="21" t="e">
        <f t="shared" si="54"/>
        <v>#DIV/0!</v>
      </c>
      <c r="AP20" s="21" t="e">
        <f t="shared" si="54"/>
        <v>#DIV/0!</v>
      </c>
      <c r="AQ20" s="21" t="e">
        <f t="shared" si="54"/>
        <v>#DIV/0!</v>
      </c>
      <c r="AR20" s="21" t="e">
        <f t="shared" si="54"/>
        <v>#DIV/0!</v>
      </c>
      <c r="AS20" s="21" t="e">
        <f t="shared" si="54"/>
        <v>#DIV/0!</v>
      </c>
      <c r="AT20" s="21" t="e">
        <f t="shared" si="54"/>
        <v>#DIV/0!</v>
      </c>
      <c r="AU20" s="21" t="e">
        <f t="shared" si="54"/>
        <v>#DIV/0!</v>
      </c>
      <c r="AV20" s="21" t="e">
        <f t="shared" si="54"/>
        <v>#DIV/0!</v>
      </c>
      <c r="AW20" s="21" t="e">
        <f t="shared" si="54"/>
        <v>#DIV/0!</v>
      </c>
      <c r="AX20" s="21" t="e">
        <f t="shared" si="54"/>
        <v>#DIV/0!</v>
      </c>
      <c r="AY20" s="21" t="e">
        <f t="shared" si="54"/>
        <v>#DIV/0!</v>
      </c>
      <c r="AZ20" s="21" t="e">
        <f t="shared" si="54"/>
        <v>#DIV/0!</v>
      </c>
      <c r="BA20" s="21" t="e">
        <f t="shared" si="54"/>
        <v>#DIV/0!</v>
      </c>
      <c r="BB20" s="21" t="e">
        <f t="shared" si="54"/>
        <v>#DIV/0!</v>
      </c>
      <c r="BC20" s="21" t="e">
        <f t="shared" si="54"/>
        <v>#DIV/0!</v>
      </c>
      <c r="BD20" s="21" t="e">
        <f t="shared" si="54"/>
        <v>#DIV/0!</v>
      </c>
      <c r="BE20" s="21" t="e">
        <f t="shared" si="54"/>
        <v>#DIV/0!</v>
      </c>
      <c r="BF20" s="21" t="e">
        <f t="shared" si="54"/>
        <v>#DIV/0!</v>
      </c>
      <c r="BG20" s="21" t="e">
        <f t="shared" si="54"/>
        <v>#DIV/0!</v>
      </c>
      <c r="BH20" s="21" t="e">
        <f t="shared" si="54"/>
        <v>#DIV/0!</v>
      </c>
      <c r="BI20" s="21" t="e">
        <f t="shared" si="54"/>
        <v>#DIV/0!</v>
      </c>
      <c r="BJ20" s="21" t="e">
        <f t="shared" si="54"/>
        <v>#DIV/0!</v>
      </c>
    </row>
    <row r="21" spans="2:62" x14ac:dyDescent="0.25">
      <c r="B21" s="15" t="s">
        <v>5</v>
      </c>
      <c r="C21" s="21" t="e">
        <f>C20*$D$8/12</f>
        <v>#DIV/0!</v>
      </c>
      <c r="D21" s="21" t="e">
        <f t="shared" ref="D21:BJ21" si="55">D20*$D$8/12</f>
        <v>#DIV/0!</v>
      </c>
      <c r="E21" s="21" t="e">
        <f t="shared" si="55"/>
        <v>#DIV/0!</v>
      </c>
      <c r="F21" s="21" t="e">
        <f t="shared" si="55"/>
        <v>#DIV/0!</v>
      </c>
      <c r="G21" s="21" t="e">
        <f t="shared" si="55"/>
        <v>#DIV/0!</v>
      </c>
      <c r="H21" s="21" t="e">
        <f t="shared" si="55"/>
        <v>#DIV/0!</v>
      </c>
      <c r="I21" s="21" t="e">
        <f t="shared" si="55"/>
        <v>#DIV/0!</v>
      </c>
      <c r="J21" s="21" t="e">
        <f t="shared" si="55"/>
        <v>#DIV/0!</v>
      </c>
      <c r="K21" s="21" t="e">
        <f t="shared" si="55"/>
        <v>#DIV/0!</v>
      </c>
      <c r="L21" s="21" t="e">
        <f t="shared" si="55"/>
        <v>#DIV/0!</v>
      </c>
      <c r="M21" s="21" t="e">
        <f t="shared" si="55"/>
        <v>#DIV/0!</v>
      </c>
      <c r="N21" s="21" t="e">
        <f t="shared" si="55"/>
        <v>#DIV/0!</v>
      </c>
      <c r="O21" s="21" t="e">
        <f t="shared" si="55"/>
        <v>#DIV/0!</v>
      </c>
      <c r="P21" s="21" t="e">
        <f t="shared" si="55"/>
        <v>#DIV/0!</v>
      </c>
      <c r="Q21" s="21" t="e">
        <f t="shared" si="55"/>
        <v>#DIV/0!</v>
      </c>
      <c r="R21" s="21" t="e">
        <f t="shared" si="55"/>
        <v>#DIV/0!</v>
      </c>
      <c r="S21" s="21" t="e">
        <f t="shared" si="55"/>
        <v>#DIV/0!</v>
      </c>
      <c r="T21" s="21" t="e">
        <f t="shared" si="55"/>
        <v>#DIV/0!</v>
      </c>
      <c r="U21" s="21" t="e">
        <f t="shared" si="55"/>
        <v>#DIV/0!</v>
      </c>
      <c r="V21" s="21" t="e">
        <f t="shared" si="55"/>
        <v>#DIV/0!</v>
      </c>
      <c r="W21" s="21" t="e">
        <f t="shared" si="55"/>
        <v>#DIV/0!</v>
      </c>
      <c r="X21" s="21" t="e">
        <f t="shared" si="55"/>
        <v>#DIV/0!</v>
      </c>
      <c r="Y21" s="21" t="e">
        <f t="shared" si="55"/>
        <v>#DIV/0!</v>
      </c>
      <c r="Z21" s="21" t="e">
        <f t="shared" si="55"/>
        <v>#DIV/0!</v>
      </c>
      <c r="AA21" s="21" t="e">
        <f t="shared" si="55"/>
        <v>#DIV/0!</v>
      </c>
      <c r="AB21" s="21" t="e">
        <f t="shared" si="55"/>
        <v>#DIV/0!</v>
      </c>
      <c r="AC21" s="21" t="e">
        <f t="shared" si="55"/>
        <v>#DIV/0!</v>
      </c>
      <c r="AD21" s="21" t="e">
        <f t="shared" si="55"/>
        <v>#DIV/0!</v>
      </c>
      <c r="AE21" s="21" t="e">
        <f t="shared" si="55"/>
        <v>#DIV/0!</v>
      </c>
      <c r="AF21" s="21" t="e">
        <f t="shared" si="55"/>
        <v>#DIV/0!</v>
      </c>
      <c r="AG21" s="21" t="e">
        <f t="shared" si="55"/>
        <v>#DIV/0!</v>
      </c>
      <c r="AH21" s="21" t="e">
        <f t="shared" si="55"/>
        <v>#DIV/0!</v>
      </c>
      <c r="AI21" s="21" t="e">
        <f t="shared" si="55"/>
        <v>#DIV/0!</v>
      </c>
      <c r="AJ21" s="21" t="e">
        <f t="shared" si="55"/>
        <v>#DIV/0!</v>
      </c>
      <c r="AK21" s="21" t="e">
        <f t="shared" si="55"/>
        <v>#DIV/0!</v>
      </c>
      <c r="AL21" s="21" t="e">
        <f t="shared" si="55"/>
        <v>#DIV/0!</v>
      </c>
      <c r="AM21" s="21" t="e">
        <f t="shared" si="55"/>
        <v>#DIV/0!</v>
      </c>
      <c r="AN21" s="21" t="e">
        <f t="shared" si="55"/>
        <v>#DIV/0!</v>
      </c>
      <c r="AO21" s="21" t="e">
        <f t="shared" si="55"/>
        <v>#DIV/0!</v>
      </c>
      <c r="AP21" s="21" t="e">
        <f t="shared" si="55"/>
        <v>#DIV/0!</v>
      </c>
      <c r="AQ21" s="21" t="e">
        <f t="shared" si="55"/>
        <v>#DIV/0!</v>
      </c>
      <c r="AR21" s="21" t="e">
        <f t="shared" si="55"/>
        <v>#DIV/0!</v>
      </c>
      <c r="AS21" s="21" t="e">
        <f t="shared" si="55"/>
        <v>#DIV/0!</v>
      </c>
      <c r="AT21" s="21" t="e">
        <f t="shared" si="55"/>
        <v>#DIV/0!</v>
      </c>
      <c r="AU21" s="21" t="e">
        <f t="shared" si="55"/>
        <v>#DIV/0!</v>
      </c>
      <c r="AV21" s="21" t="e">
        <f t="shared" si="55"/>
        <v>#DIV/0!</v>
      </c>
      <c r="AW21" s="21" t="e">
        <f t="shared" si="55"/>
        <v>#DIV/0!</v>
      </c>
      <c r="AX21" s="21" t="e">
        <f t="shared" si="55"/>
        <v>#DIV/0!</v>
      </c>
      <c r="AY21" s="21" t="e">
        <f t="shared" si="55"/>
        <v>#DIV/0!</v>
      </c>
      <c r="AZ21" s="21" t="e">
        <f t="shared" si="55"/>
        <v>#DIV/0!</v>
      </c>
      <c r="BA21" s="21" t="e">
        <f t="shared" si="55"/>
        <v>#DIV/0!</v>
      </c>
      <c r="BB21" s="21" t="e">
        <f t="shared" si="55"/>
        <v>#DIV/0!</v>
      </c>
      <c r="BC21" s="21" t="e">
        <f t="shared" si="55"/>
        <v>#DIV/0!</v>
      </c>
      <c r="BD21" s="21" t="e">
        <f t="shared" si="55"/>
        <v>#DIV/0!</v>
      </c>
      <c r="BE21" s="21" t="e">
        <f t="shared" si="55"/>
        <v>#DIV/0!</v>
      </c>
      <c r="BF21" s="21" t="e">
        <f t="shared" si="55"/>
        <v>#DIV/0!</v>
      </c>
      <c r="BG21" s="21" t="e">
        <f t="shared" si="55"/>
        <v>#DIV/0!</v>
      </c>
      <c r="BH21" s="21" t="e">
        <f t="shared" si="55"/>
        <v>#DIV/0!</v>
      </c>
      <c r="BI21" s="21" t="e">
        <f t="shared" si="55"/>
        <v>#DIV/0!</v>
      </c>
      <c r="BJ21" s="21" t="e">
        <f t="shared" si="55"/>
        <v>#DIV/0!</v>
      </c>
    </row>
    <row r="22" spans="2:62" x14ac:dyDescent="0.25">
      <c r="B22" s="22" t="s">
        <v>16</v>
      </c>
      <c r="C22" s="25" t="e">
        <f>C21+C19</f>
        <v>#DIV/0!</v>
      </c>
      <c r="D22" s="25" t="e">
        <f t="shared" ref="D22:BJ22" si="56">D21+D19</f>
        <v>#DIV/0!</v>
      </c>
      <c r="E22" s="25" t="e">
        <f t="shared" si="56"/>
        <v>#DIV/0!</v>
      </c>
      <c r="F22" s="25" t="e">
        <f t="shared" si="56"/>
        <v>#DIV/0!</v>
      </c>
      <c r="G22" s="25" t="e">
        <f t="shared" si="56"/>
        <v>#DIV/0!</v>
      </c>
      <c r="H22" s="25" t="e">
        <f t="shared" si="56"/>
        <v>#DIV/0!</v>
      </c>
      <c r="I22" s="25" t="e">
        <f t="shared" si="56"/>
        <v>#DIV/0!</v>
      </c>
      <c r="J22" s="25" t="e">
        <f t="shared" si="56"/>
        <v>#DIV/0!</v>
      </c>
      <c r="K22" s="25" t="e">
        <f t="shared" si="56"/>
        <v>#DIV/0!</v>
      </c>
      <c r="L22" s="25" t="e">
        <f t="shared" si="56"/>
        <v>#DIV/0!</v>
      </c>
      <c r="M22" s="25" t="e">
        <f t="shared" si="56"/>
        <v>#DIV/0!</v>
      </c>
      <c r="N22" s="25" t="e">
        <f t="shared" si="56"/>
        <v>#DIV/0!</v>
      </c>
      <c r="O22" s="25" t="e">
        <f t="shared" si="56"/>
        <v>#DIV/0!</v>
      </c>
      <c r="P22" s="25" t="e">
        <f t="shared" si="56"/>
        <v>#DIV/0!</v>
      </c>
      <c r="Q22" s="25" t="e">
        <f t="shared" si="56"/>
        <v>#DIV/0!</v>
      </c>
      <c r="R22" s="25" t="e">
        <f t="shared" si="56"/>
        <v>#DIV/0!</v>
      </c>
      <c r="S22" s="25" t="e">
        <f t="shared" si="56"/>
        <v>#DIV/0!</v>
      </c>
      <c r="T22" s="25" t="e">
        <f t="shared" si="56"/>
        <v>#DIV/0!</v>
      </c>
      <c r="U22" s="25" t="e">
        <f t="shared" si="56"/>
        <v>#DIV/0!</v>
      </c>
      <c r="V22" s="25" t="e">
        <f t="shared" si="56"/>
        <v>#DIV/0!</v>
      </c>
      <c r="W22" s="25" t="e">
        <f t="shared" si="56"/>
        <v>#DIV/0!</v>
      </c>
      <c r="X22" s="25" t="e">
        <f t="shared" si="56"/>
        <v>#DIV/0!</v>
      </c>
      <c r="Y22" s="25" t="e">
        <f t="shared" si="56"/>
        <v>#DIV/0!</v>
      </c>
      <c r="Z22" s="25" t="e">
        <f t="shared" si="56"/>
        <v>#DIV/0!</v>
      </c>
      <c r="AA22" s="25" t="e">
        <f t="shared" si="56"/>
        <v>#DIV/0!</v>
      </c>
      <c r="AB22" s="25" t="e">
        <f t="shared" si="56"/>
        <v>#DIV/0!</v>
      </c>
      <c r="AC22" s="25" t="e">
        <f t="shared" si="56"/>
        <v>#DIV/0!</v>
      </c>
      <c r="AD22" s="25" t="e">
        <f t="shared" si="56"/>
        <v>#DIV/0!</v>
      </c>
      <c r="AE22" s="25" t="e">
        <f t="shared" si="56"/>
        <v>#DIV/0!</v>
      </c>
      <c r="AF22" s="25" t="e">
        <f t="shared" si="56"/>
        <v>#DIV/0!</v>
      </c>
      <c r="AG22" s="25" t="e">
        <f t="shared" si="56"/>
        <v>#DIV/0!</v>
      </c>
      <c r="AH22" s="25" t="e">
        <f t="shared" si="56"/>
        <v>#DIV/0!</v>
      </c>
      <c r="AI22" s="25" t="e">
        <f t="shared" si="56"/>
        <v>#DIV/0!</v>
      </c>
      <c r="AJ22" s="25" t="e">
        <f t="shared" si="56"/>
        <v>#DIV/0!</v>
      </c>
      <c r="AK22" s="25" t="e">
        <f t="shared" si="56"/>
        <v>#DIV/0!</v>
      </c>
      <c r="AL22" s="25" t="e">
        <f t="shared" si="56"/>
        <v>#DIV/0!</v>
      </c>
      <c r="AM22" s="25" t="e">
        <f t="shared" si="56"/>
        <v>#DIV/0!</v>
      </c>
      <c r="AN22" s="25" t="e">
        <f t="shared" si="56"/>
        <v>#DIV/0!</v>
      </c>
      <c r="AO22" s="25" t="e">
        <f t="shared" si="56"/>
        <v>#DIV/0!</v>
      </c>
      <c r="AP22" s="25" t="e">
        <f t="shared" si="56"/>
        <v>#DIV/0!</v>
      </c>
      <c r="AQ22" s="25" t="e">
        <f t="shared" si="56"/>
        <v>#DIV/0!</v>
      </c>
      <c r="AR22" s="25" t="e">
        <f t="shared" si="56"/>
        <v>#DIV/0!</v>
      </c>
      <c r="AS22" s="25" t="e">
        <f t="shared" si="56"/>
        <v>#DIV/0!</v>
      </c>
      <c r="AT22" s="25" t="e">
        <f t="shared" si="56"/>
        <v>#DIV/0!</v>
      </c>
      <c r="AU22" s="25" t="e">
        <f t="shared" si="56"/>
        <v>#DIV/0!</v>
      </c>
      <c r="AV22" s="25" t="e">
        <f t="shared" si="56"/>
        <v>#DIV/0!</v>
      </c>
      <c r="AW22" s="25" t="e">
        <f t="shared" si="56"/>
        <v>#DIV/0!</v>
      </c>
      <c r="AX22" s="25" t="e">
        <f t="shared" si="56"/>
        <v>#DIV/0!</v>
      </c>
      <c r="AY22" s="25" t="e">
        <f t="shared" si="56"/>
        <v>#DIV/0!</v>
      </c>
      <c r="AZ22" s="25" t="e">
        <f t="shared" si="56"/>
        <v>#DIV/0!</v>
      </c>
      <c r="BA22" s="25" t="e">
        <f t="shared" si="56"/>
        <v>#DIV/0!</v>
      </c>
      <c r="BB22" s="25" t="e">
        <f t="shared" si="56"/>
        <v>#DIV/0!</v>
      </c>
      <c r="BC22" s="25" t="e">
        <f t="shared" si="56"/>
        <v>#DIV/0!</v>
      </c>
      <c r="BD22" s="25" t="e">
        <f t="shared" si="56"/>
        <v>#DIV/0!</v>
      </c>
      <c r="BE22" s="25" t="e">
        <f t="shared" si="56"/>
        <v>#DIV/0!</v>
      </c>
      <c r="BF22" s="25" t="e">
        <f t="shared" si="56"/>
        <v>#DIV/0!</v>
      </c>
      <c r="BG22" s="25" t="e">
        <f t="shared" si="56"/>
        <v>#DIV/0!</v>
      </c>
      <c r="BH22" s="25" t="e">
        <f t="shared" si="56"/>
        <v>#DIV/0!</v>
      </c>
      <c r="BI22" s="25" t="e">
        <f t="shared" si="56"/>
        <v>#DIV/0!</v>
      </c>
      <c r="BJ22" s="25" t="e">
        <f t="shared" si="56"/>
        <v>#DIV/0!</v>
      </c>
    </row>
    <row r="26" spans="2:62" x14ac:dyDescent="0.25">
      <c r="B26" s="17" t="s">
        <v>21</v>
      </c>
    </row>
    <row r="28" spans="2:62" x14ac:dyDescent="0.25">
      <c r="B28" s="22"/>
      <c r="C28" s="22">
        <f>C14</f>
        <v>1900</v>
      </c>
      <c r="D28" s="22">
        <f>C28+1</f>
        <v>1901</v>
      </c>
      <c r="E28" s="22">
        <f t="shared" ref="E28:I28" si="57">D28+1</f>
        <v>1902</v>
      </c>
      <c r="F28" s="22">
        <f t="shared" si="57"/>
        <v>1903</v>
      </c>
      <c r="G28" s="22">
        <f t="shared" si="57"/>
        <v>1904</v>
      </c>
      <c r="H28" s="22">
        <f t="shared" si="57"/>
        <v>1905</v>
      </c>
      <c r="I28" s="22">
        <f t="shared" si="57"/>
        <v>1906</v>
      </c>
      <c r="J28" s="22" t="s">
        <v>23</v>
      </c>
    </row>
    <row r="29" spans="2:62" x14ac:dyDescent="0.25">
      <c r="B29" s="15" t="s">
        <v>19</v>
      </c>
      <c r="C29" s="16" t="e">
        <f>SUMIF($C$14:$BJ$14,C28,$C$19:$BJ$19)</f>
        <v>#DIV/0!</v>
      </c>
      <c r="D29" s="16" t="e">
        <f t="shared" ref="D29:I29" si="58">SUMIF($C$14:$BJ$14,D28,$C$19:$BJ$19)</f>
        <v>#DIV/0!</v>
      </c>
      <c r="E29" s="16" t="e">
        <f t="shared" si="58"/>
        <v>#DIV/0!</v>
      </c>
      <c r="F29" s="16" t="e">
        <f t="shared" si="58"/>
        <v>#DIV/0!</v>
      </c>
      <c r="G29" s="16" t="e">
        <f t="shared" si="58"/>
        <v>#DIV/0!</v>
      </c>
      <c r="H29" s="16">
        <f t="shared" si="58"/>
        <v>0</v>
      </c>
      <c r="I29" s="16">
        <f t="shared" si="58"/>
        <v>0</v>
      </c>
      <c r="J29" s="16" t="e">
        <f>SUM(C29:I29)</f>
        <v>#DIV/0!</v>
      </c>
    </row>
    <row r="30" spans="2:62" x14ac:dyDescent="0.25">
      <c r="B30" s="15" t="s">
        <v>20</v>
      </c>
      <c r="C30" s="16" t="e">
        <f>SUMIF($C$14:$BJ$14,C28,$C$21:$BJ$21)</f>
        <v>#DIV/0!</v>
      </c>
      <c r="D30" s="16" t="e">
        <f t="shared" ref="D30:I30" si="59">SUMIF($C$14:$BJ$14,D28,$C$21:$BJ$21)</f>
        <v>#DIV/0!</v>
      </c>
      <c r="E30" s="16" t="e">
        <f t="shared" si="59"/>
        <v>#DIV/0!</v>
      </c>
      <c r="F30" s="16" t="e">
        <f t="shared" si="59"/>
        <v>#DIV/0!</v>
      </c>
      <c r="G30" s="16" t="e">
        <f t="shared" si="59"/>
        <v>#DIV/0!</v>
      </c>
      <c r="H30" s="16">
        <f t="shared" si="59"/>
        <v>0</v>
      </c>
      <c r="I30" s="16">
        <f t="shared" si="59"/>
        <v>0</v>
      </c>
      <c r="J30" s="16" t="e">
        <f>SUM(C30:I30)</f>
        <v>#DIV/0!</v>
      </c>
    </row>
    <row r="31" spans="2:62" s="17" customFormat="1" x14ac:dyDescent="0.25">
      <c r="B31" s="22" t="s">
        <v>24</v>
      </c>
      <c r="C31" s="24" t="e">
        <f>SUM(C29:C30)</f>
        <v>#DIV/0!</v>
      </c>
      <c r="D31" s="24" t="e">
        <f t="shared" ref="D31:J31" si="60">SUM(D29:D30)</f>
        <v>#DIV/0!</v>
      </c>
      <c r="E31" s="24" t="e">
        <f t="shared" si="60"/>
        <v>#DIV/0!</v>
      </c>
      <c r="F31" s="24" t="e">
        <f t="shared" si="60"/>
        <v>#DIV/0!</v>
      </c>
      <c r="G31" s="24" t="e">
        <f t="shared" si="60"/>
        <v>#DIV/0!</v>
      </c>
      <c r="H31" s="24">
        <f t="shared" si="60"/>
        <v>0</v>
      </c>
      <c r="I31" s="24">
        <f t="shared" si="60"/>
        <v>0</v>
      </c>
      <c r="J31" s="24" t="e">
        <f t="shared" si="60"/>
        <v>#DIV/0!</v>
      </c>
    </row>
    <row r="33" spans="2:8" x14ac:dyDescent="0.25">
      <c r="B33" s="17" t="s">
        <v>22</v>
      </c>
    </row>
    <row r="35" spans="2:8" x14ac:dyDescent="0.25">
      <c r="B35" s="22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 t="s">
        <v>24</v>
      </c>
    </row>
    <row r="36" spans="2:8" x14ac:dyDescent="0.25">
      <c r="B36" s="15" t="s">
        <v>19</v>
      </c>
      <c r="C36" s="16" t="e">
        <f>SUMIF($C$15:$BJ$15,C35,$C$19:$BJ$19)</f>
        <v>#DIV/0!</v>
      </c>
      <c r="D36" s="16" t="e">
        <f t="shared" ref="D36:G36" si="61">SUMIF($C$15:$BJ$15,D35,$C$19:$BJ$19)</f>
        <v>#DIV/0!</v>
      </c>
      <c r="E36" s="16" t="e">
        <f t="shared" si="61"/>
        <v>#DIV/0!</v>
      </c>
      <c r="F36" s="16" t="e">
        <f t="shared" si="61"/>
        <v>#DIV/0!</v>
      </c>
      <c r="G36" s="16" t="e">
        <f t="shared" si="61"/>
        <v>#DIV/0!</v>
      </c>
      <c r="H36" s="16" t="e">
        <f>SUM(C36:G36)</f>
        <v>#DIV/0!</v>
      </c>
    </row>
    <row r="37" spans="2:8" x14ac:dyDescent="0.25">
      <c r="B37" s="15" t="s">
        <v>20</v>
      </c>
      <c r="C37" s="16" t="e">
        <f>SUMIF($C$15:$BJ$15,C35,$C$21:$BJ$21)</f>
        <v>#DIV/0!</v>
      </c>
      <c r="D37" s="16" t="e">
        <f t="shared" ref="D37:G37" si="62">SUMIF($C$15:$BJ$15,D35,$C$21:$BJ$21)</f>
        <v>#DIV/0!</v>
      </c>
      <c r="E37" s="16" t="e">
        <f t="shared" si="62"/>
        <v>#DIV/0!</v>
      </c>
      <c r="F37" s="16" t="e">
        <f t="shared" si="62"/>
        <v>#DIV/0!</v>
      </c>
      <c r="G37" s="16" t="e">
        <f t="shared" si="62"/>
        <v>#DIV/0!</v>
      </c>
      <c r="H37" s="16" t="e">
        <f t="shared" ref="H37" si="63">SUM(C37:G37)</f>
        <v>#DIV/0!</v>
      </c>
    </row>
    <row r="38" spans="2:8" s="17" customFormat="1" x14ac:dyDescent="0.25">
      <c r="B38" s="22" t="s">
        <v>24</v>
      </c>
      <c r="C38" s="24" t="e">
        <f>C36+C37</f>
        <v>#DIV/0!</v>
      </c>
      <c r="D38" s="24" t="e">
        <f t="shared" ref="D38:H38" si="64">D36+D37</f>
        <v>#DIV/0!</v>
      </c>
      <c r="E38" s="24" t="e">
        <f t="shared" si="64"/>
        <v>#DIV/0!</v>
      </c>
      <c r="F38" s="24" t="e">
        <f t="shared" si="64"/>
        <v>#DIV/0!</v>
      </c>
      <c r="G38" s="24" t="e">
        <f t="shared" si="64"/>
        <v>#DIV/0!</v>
      </c>
      <c r="H38" s="24" t="e">
        <f t="shared" si="64"/>
        <v>#DIV/0!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36"/>
  <sheetViews>
    <sheetView topLeftCell="A14" workbookViewId="0">
      <selection activeCell="D38" sqref="D38"/>
    </sheetView>
  </sheetViews>
  <sheetFormatPr defaultRowHeight="15" outlineLevelRow="1" x14ac:dyDescent="0.25"/>
  <cols>
    <col min="1" max="1" width="42.140625" customWidth="1"/>
    <col min="2" max="2" width="13" customWidth="1"/>
    <col min="3" max="3" width="11.140625" bestFit="1" customWidth="1"/>
    <col min="4" max="51" width="13" customWidth="1"/>
    <col min="52" max="52" width="14.28515625" customWidth="1"/>
    <col min="53" max="61" width="13" customWidth="1"/>
  </cols>
  <sheetData>
    <row r="3" spans="1:61" x14ac:dyDescent="0.25">
      <c r="A3" t="s">
        <v>0</v>
      </c>
      <c r="B3" t="s">
        <v>10</v>
      </c>
      <c r="C3">
        <v>84.6</v>
      </c>
    </row>
    <row r="4" spans="1:61" x14ac:dyDescent="0.25">
      <c r="A4" t="s">
        <v>1</v>
      </c>
      <c r="C4" s="1">
        <v>42278</v>
      </c>
    </row>
    <row r="5" spans="1:61" x14ac:dyDescent="0.25">
      <c r="A5" t="s">
        <v>13</v>
      </c>
      <c r="B5" t="s">
        <v>11</v>
      </c>
      <c r="C5">
        <v>12</v>
      </c>
    </row>
    <row r="6" spans="1:61" x14ac:dyDescent="0.25">
      <c r="A6" t="s">
        <v>2</v>
      </c>
      <c r="B6" t="s">
        <v>11</v>
      </c>
      <c r="C6">
        <v>60</v>
      </c>
    </row>
    <row r="7" spans="1:61" x14ac:dyDescent="0.25">
      <c r="A7" t="s">
        <v>3</v>
      </c>
      <c r="B7" t="s">
        <v>12</v>
      </c>
      <c r="C7" s="2">
        <v>0.13750000000000001</v>
      </c>
      <c r="D7" s="3"/>
    </row>
    <row r="9" spans="1:61" x14ac:dyDescent="0.25">
      <c r="A9" t="s">
        <v>9</v>
      </c>
    </row>
    <row r="10" spans="1:61" x14ac:dyDescent="0.25">
      <c r="B10" s="3">
        <f>C4</f>
        <v>42278</v>
      </c>
      <c r="C10" s="3">
        <f>DATE(YEAR(B10),MONTH(B10)+1,DAY(B10))</f>
        <v>42309</v>
      </c>
      <c r="D10" s="3">
        <f t="shared" ref="D10:BI10" si="0">DATE(YEAR(C10),MONTH(C10)+1,DAY(C10))</f>
        <v>42339</v>
      </c>
      <c r="E10" s="3">
        <f t="shared" si="0"/>
        <v>42370</v>
      </c>
      <c r="F10" s="3">
        <f t="shared" si="0"/>
        <v>42401</v>
      </c>
      <c r="G10" s="3">
        <f t="shared" si="0"/>
        <v>42430</v>
      </c>
      <c r="H10" s="3">
        <f t="shared" si="0"/>
        <v>42461</v>
      </c>
      <c r="I10" s="3">
        <f t="shared" si="0"/>
        <v>42491</v>
      </c>
      <c r="J10" s="3">
        <f t="shared" si="0"/>
        <v>42522</v>
      </c>
      <c r="K10" s="3">
        <f t="shared" si="0"/>
        <v>42552</v>
      </c>
      <c r="L10" s="3">
        <f t="shared" si="0"/>
        <v>42583</v>
      </c>
      <c r="M10" s="3">
        <f t="shared" si="0"/>
        <v>42614</v>
      </c>
      <c r="N10" s="3">
        <f t="shared" si="0"/>
        <v>42644</v>
      </c>
      <c r="O10" s="3">
        <f t="shared" si="0"/>
        <v>42675</v>
      </c>
      <c r="P10" s="3">
        <f t="shared" si="0"/>
        <v>42705</v>
      </c>
      <c r="Q10" s="3">
        <f t="shared" si="0"/>
        <v>42736</v>
      </c>
      <c r="R10" s="3">
        <f t="shared" si="0"/>
        <v>42767</v>
      </c>
      <c r="S10" s="3">
        <f t="shared" si="0"/>
        <v>42795</v>
      </c>
      <c r="T10" s="3">
        <f t="shared" si="0"/>
        <v>42826</v>
      </c>
      <c r="U10" s="3">
        <f t="shared" si="0"/>
        <v>42856</v>
      </c>
      <c r="V10" s="3">
        <f t="shared" si="0"/>
        <v>42887</v>
      </c>
      <c r="W10" s="3">
        <f t="shared" si="0"/>
        <v>42917</v>
      </c>
      <c r="X10" s="3">
        <f t="shared" si="0"/>
        <v>42948</v>
      </c>
      <c r="Y10" s="3">
        <f t="shared" si="0"/>
        <v>42979</v>
      </c>
      <c r="Z10" s="3">
        <f t="shared" si="0"/>
        <v>43009</v>
      </c>
      <c r="AA10" s="3">
        <f t="shared" si="0"/>
        <v>43040</v>
      </c>
      <c r="AB10" s="3">
        <f t="shared" si="0"/>
        <v>43070</v>
      </c>
      <c r="AC10" s="3">
        <f t="shared" si="0"/>
        <v>43101</v>
      </c>
      <c r="AD10" s="3">
        <f t="shared" si="0"/>
        <v>43132</v>
      </c>
      <c r="AE10" s="3">
        <f t="shared" si="0"/>
        <v>43160</v>
      </c>
      <c r="AF10" s="3">
        <f t="shared" si="0"/>
        <v>43191</v>
      </c>
      <c r="AG10" s="3">
        <f t="shared" si="0"/>
        <v>43221</v>
      </c>
      <c r="AH10" s="3">
        <f t="shared" si="0"/>
        <v>43252</v>
      </c>
      <c r="AI10" s="3">
        <f t="shared" si="0"/>
        <v>43282</v>
      </c>
      <c r="AJ10" s="3">
        <f t="shared" si="0"/>
        <v>43313</v>
      </c>
      <c r="AK10" s="3">
        <f t="shared" si="0"/>
        <v>43344</v>
      </c>
      <c r="AL10" s="3">
        <f t="shared" si="0"/>
        <v>43374</v>
      </c>
      <c r="AM10" s="3">
        <f t="shared" si="0"/>
        <v>43405</v>
      </c>
      <c r="AN10" s="3">
        <f t="shared" si="0"/>
        <v>43435</v>
      </c>
      <c r="AO10" s="3">
        <f t="shared" si="0"/>
        <v>43466</v>
      </c>
      <c r="AP10" s="3">
        <f t="shared" si="0"/>
        <v>43497</v>
      </c>
      <c r="AQ10" s="3">
        <f t="shared" si="0"/>
        <v>43525</v>
      </c>
      <c r="AR10" s="3">
        <f t="shared" si="0"/>
        <v>43556</v>
      </c>
      <c r="AS10" s="3">
        <f t="shared" si="0"/>
        <v>43586</v>
      </c>
      <c r="AT10" s="3">
        <f t="shared" si="0"/>
        <v>43617</v>
      </c>
      <c r="AU10" s="3">
        <f t="shared" si="0"/>
        <v>43647</v>
      </c>
      <c r="AV10" s="3">
        <f t="shared" si="0"/>
        <v>43678</v>
      </c>
      <c r="AW10" s="3">
        <f t="shared" si="0"/>
        <v>43709</v>
      </c>
      <c r="AX10" s="3">
        <f t="shared" si="0"/>
        <v>43739</v>
      </c>
      <c r="AY10" s="3">
        <f t="shared" si="0"/>
        <v>43770</v>
      </c>
      <c r="AZ10" s="3">
        <f t="shared" si="0"/>
        <v>43800</v>
      </c>
      <c r="BA10" s="3">
        <f t="shared" si="0"/>
        <v>43831</v>
      </c>
      <c r="BB10" s="3">
        <f t="shared" si="0"/>
        <v>43862</v>
      </c>
      <c r="BC10" s="3">
        <f t="shared" si="0"/>
        <v>43891</v>
      </c>
      <c r="BD10" s="3">
        <f t="shared" si="0"/>
        <v>43922</v>
      </c>
      <c r="BE10" s="3">
        <f t="shared" si="0"/>
        <v>43952</v>
      </c>
      <c r="BF10" s="3">
        <f t="shared" si="0"/>
        <v>43983</v>
      </c>
      <c r="BG10" s="3">
        <f t="shared" si="0"/>
        <v>44013</v>
      </c>
      <c r="BH10" s="3">
        <f t="shared" si="0"/>
        <v>44044</v>
      </c>
      <c r="BI10" s="3">
        <f t="shared" si="0"/>
        <v>44075</v>
      </c>
    </row>
    <row r="11" spans="1:61" x14ac:dyDescent="0.25">
      <c r="A11" t="s">
        <v>7</v>
      </c>
      <c r="B11">
        <f>MONTH(B10)</f>
        <v>10</v>
      </c>
      <c r="C11">
        <f>MONTH(C10)</f>
        <v>11</v>
      </c>
      <c r="D11">
        <f t="shared" ref="D11:BI11" si="1">MONTH(D10)</f>
        <v>12</v>
      </c>
      <c r="E11">
        <f t="shared" si="1"/>
        <v>1</v>
      </c>
      <c r="F11">
        <f t="shared" si="1"/>
        <v>2</v>
      </c>
      <c r="G11">
        <f t="shared" si="1"/>
        <v>3</v>
      </c>
      <c r="H11">
        <f t="shared" si="1"/>
        <v>4</v>
      </c>
      <c r="I11">
        <f t="shared" si="1"/>
        <v>5</v>
      </c>
      <c r="J11">
        <f t="shared" si="1"/>
        <v>6</v>
      </c>
      <c r="K11">
        <f t="shared" si="1"/>
        <v>7</v>
      </c>
      <c r="L11">
        <f t="shared" si="1"/>
        <v>8</v>
      </c>
      <c r="M11">
        <f t="shared" si="1"/>
        <v>9</v>
      </c>
      <c r="N11">
        <f t="shared" si="1"/>
        <v>10</v>
      </c>
      <c r="O11">
        <f t="shared" si="1"/>
        <v>11</v>
      </c>
      <c r="P11">
        <f t="shared" si="1"/>
        <v>12</v>
      </c>
      <c r="Q11">
        <f t="shared" si="1"/>
        <v>1</v>
      </c>
      <c r="R11">
        <f t="shared" si="1"/>
        <v>2</v>
      </c>
      <c r="S11">
        <f t="shared" si="1"/>
        <v>3</v>
      </c>
      <c r="T11">
        <f t="shared" si="1"/>
        <v>4</v>
      </c>
      <c r="U11">
        <f t="shared" si="1"/>
        <v>5</v>
      </c>
      <c r="V11">
        <f t="shared" si="1"/>
        <v>6</v>
      </c>
      <c r="W11">
        <f t="shared" si="1"/>
        <v>7</v>
      </c>
      <c r="X11">
        <f t="shared" si="1"/>
        <v>8</v>
      </c>
      <c r="Y11">
        <f t="shared" si="1"/>
        <v>9</v>
      </c>
      <c r="Z11">
        <f t="shared" si="1"/>
        <v>10</v>
      </c>
      <c r="AA11">
        <f t="shared" si="1"/>
        <v>11</v>
      </c>
      <c r="AB11">
        <f t="shared" si="1"/>
        <v>12</v>
      </c>
      <c r="AC11">
        <f t="shared" si="1"/>
        <v>1</v>
      </c>
      <c r="AD11">
        <f t="shared" si="1"/>
        <v>2</v>
      </c>
      <c r="AE11">
        <f t="shared" si="1"/>
        <v>3</v>
      </c>
      <c r="AF11">
        <f t="shared" si="1"/>
        <v>4</v>
      </c>
      <c r="AG11">
        <f t="shared" si="1"/>
        <v>5</v>
      </c>
      <c r="AH11">
        <f t="shared" si="1"/>
        <v>6</v>
      </c>
      <c r="AI11">
        <f t="shared" si="1"/>
        <v>7</v>
      </c>
      <c r="AJ11">
        <f t="shared" si="1"/>
        <v>8</v>
      </c>
      <c r="AK11">
        <f t="shared" si="1"/>
        <v>9</v>
      </c>
      <c r="AL11">
        <f t="shared" si="1"/>
        <v>10</v>
      </c>
      <c r="AM11">
        <f t="shared" si="1"/>
        <v>11</v>
      </c>
      <c r="AN11">
        <f t="shared" si="1"/>
        <v>12</v>
      </c>
      <c r="AO11">
        <f t="shared" si="1"/>
        <v>1</v>
      </c>
      <c r="AP11">
        <f t="shared" si="1"/>
        <v>2</v>
      </c>
      <c r="AQ11">
        <f t="shared" si="1"/>
        <v>3</v>
      </c>
      <c r="AR11">
        <f t="shared" si="1"/>
        <v>4</v>
      </c>
      <c r="AS11">
        <f t="shared" si="1"/>
        <v>5</v>
      </c>
      <c r="AT11">
        <f t="shared" si="1"/>
        <v>6</v>
      </c>
      <c r="AU11">
        <f t="shared" si="1"/>
        <v>7</v>
      </c>
      <c r="AV11">
        <f t="shared" si="1"/>
        <v>8</v>
      </c>
      <c r="AW11">
        <f t="shared" si="1"/>
        <v>9</v>
      </c>
      <c r="AX11">
        <f t="shared" si="1"/>
        <v>10</v>
      </c>
      <c r="AY11">
        <f t="shared" si="1"/>
        <v>11</v>
      </c>
      <c r="AZ11">
        <f t="shared" si="1"/>
        <v>12</v>
      </c>
      <c r="BA11">
        <f t="shared" si="1"/>
        <v>1</v>
      </c>
      <c r="BB11">
        <f t="shared" si="1"/>
        <v>2</v>
      </c>
      <c r="BC11">
        <f t="shared" si="1"/>
        <v>3</v>
      </c>
      <c r="BD11">
        <f t="shared" si="1"/>
        <v>4</v>
      </c>
      <c r="BE11">
        <f t="shared" si="1"/>
        <v>5</v>
      </c>
      <c r="BF11">
        <f t="shared" si="1"/>
        <v>6</v>
      </c>
      <c r="BG11">
        <f t="shared" si="1"/>
        <v>7</v>
      </c>
      <c r="BH11">
        <f t="shared" si="1"/>
        <v>8</v>
      </c>
      <c r="BI11">
        <f t="shared" si="1"/>
        <v>9</v>
      </c>
    </row>
    <row r="12" spans="1:61" x14ac:dyDescent="0.25">
      <c r="A12" t="s">
        <v>17</v>
      </c>
      <c r="B12">
        <f>YEAR(B10)</f>
        <v>2015</v>
      </c>
      <c r="C12">
        <f>YEAR(C10)</f>
        <v>2015</v>
      </c>
      <c r="D12">
        <f t="shared" ref="D12:BI12" si="2">YEAR(D10)</f>
        <v>2015</v>
      </c>
      <c r="E12">
        <f t="shared" si="2"/>
        <v>2016</v>
      </c>
      <c r="F12">
        <f t="shared" si="2"/>
        <v>2016</v>
      </c>
      <c r="G12">
        <f t="shared" si="2"/>
        <v>2016</v>
      </c>
      <c r="H12">
        <f t="shared" si="2"/>
        <v>2016</v>
      </c>
      <c r="I12">
        <f t="shared" si="2"/>
        <v>2016</v>
      </c>
      <c r="J12">
        <f t="shared" si="2"/>
        <v>2016</v>
      </c>
      <c r="K12">
        <f t="shared" si="2"/>
        <v>2016</v>
      </c>
      <c r="L12">
        <f t="shared" si="2"/>
        <v>2016</v>
      </c>
      <c r="M12">
        <f t="shared" si="2"/>
        <v>2016</v>
      </c>
      <c r="N12">
        <f t="shared" si="2"/>
        <v>2016</v>
      </c>
      <c r="O12">
        <f t="shared" si="2"/>
        <v>2016</v>
      </c>
      <c r="P12">
        <f t="shared" si="2"/>
        <v>2016</v>
      </c>
      <c r="Q12">
        <f t="shared" si="2"/>
        <v>2017</v>
      </c>
      <c r="R12">
        <f t="shared" si="2"/>
        <v>2017</v>
      </c>
      <c r="S12">
        <f t="shared" si="2"/>
        <v>2017</v>
      </c>
      <c r="T12">
        <f t="shared" si="2"/>
        <v>2017</v>
      </c>
      <c r="U12">
        <f t="shared" si="2"/>
        <v>2017</v>
      </c>
      <c r="V12">
        <f t="shared" si="2"/>
        <v>2017</v>
      </c>
      <c r="W12">
        <f t="shared" si="2"/>
        <v>2017</v>
      </c>
      <c r="X12">
        <f t="shared" si="2"/>
        <v>2017</v>
      </c>
      <c r="Y12">
        <f t="shared" si="2"/>
        <v>2017</v>
      </c>
      <c r="Z12">
        <f t="shared" si="2"/>
        <v>2017</v>
      </c>
      <c r="AA12">
        <f t="shared" si="2"/>
        <v>2017</v>
      </c>
      <c r="AB12">
        <f t="shared" si="2"/>
        <v>2017</v>
      </c>
      <c r="AC12">
        <f t="shared" si="2"/>
        <v>2018</v>
      </c>
      <c r="AD12">
        <f t="shared" si="2"/>
        <v>2018</v>
      </c>
      <c r="AE12">
        <f t="shared" si="2"/>
        <v>2018</v>
      </c>
      <c r="AF12">
        <f t="shared" si="2"/>
        <v>2018</v>
      </c>
      <c r="AG12">
        <f t="shared" si="2"/>
        <v>2018</v>
      </c>
      <c r="AH12">
        <f t="shared" si="2"/>
        <v>2018</v>
      </c>
      <c r="AI12">
        <f t="shared" si="2"/>
        <v>2018</v>
      </c>
      <c r="AJ12">
        <f t="shared" si="2"/>
        <v>2018</v>
      </c>
      <c r="AK12">
        <f t="shared" si="2"/>
        <v>2018</v>
      </c>
      <c r="AL12">
        <f t="shared" si="2"/>
        <v>2018</v>
      </c>
      <c r="AM12">
        <f t="shared" si="2"/>
        <v>2018</v>
      </c>
      <c r="AN12">
        <f t="shared" si="2"/>
        <v>2018</v>
      </c>
      <c r="AO12">
        <f t="shared" si="2"/>
        <v>2019</v>
      </c>
      <c r="AP12">
        <f t="shared" si="2"/>
        <v>2019</v>
      </c>
      <c r="AQ12">
        <f t="shared" si="2"/>
        <v>2019</v>
      </c>
      <c r="AR12">
        <f t="shared" si="2"/>
        <v>2019</v>
      </c>
      <c r="AS12">
        <f t="shared" si="2"/>
        <v>2019</v>
      </c>
      <c r="AT12">
        <f t="shared" si="2"/>
        <v>2019</v>
      </c>
      <c r="AU12">
        <f t="shared" si="2"/>
        <v>2019</v>
      </c>
      <c r="AV12">
        <f t="shared" si="2"/>
        <v>2019</v>
      </c>
      <c r="AW12">
        <f t="shared" si="2"/>
        <v>2019</v>
      </c>
      <c r="AX12">
        <f t="shared" si="2"/>
        <v>2019</v>
      </c>
      <c r="AY12">
        <f t="shared" si="2"/>
        <v>2019</v>
      </c>
      <c r="AZ12">
        <f t="shared" si="2"/>
        <v>2019</v>
      </c>
      <c r="BA12">
        <f t="shared" si="2"/>
        <v>2020</v>
      </c>
      <c r="BB12">
        <f t="shared" si="2"/>
        <v>2020</v>
      </c>
      <c r="BC12">
        <f t="shared" si="2"/>
        <v>2020</v>
      </c>
      <c r="BD12">
        <f t="shared" si="2"/>
        <v>2020</v>
      </c>
      <c r="BE12">
        <f t="shared" si="2"/>
        <v>2020</v>
      </c>
      <c r="BF12">
        <f t="shared" si="2"/>
        <v>2020</v>
      </c>
      <c r="BG12">
        <f t="shared" si="2"/>
        <v>2020</v>
      </c>
      <c r="BH12">
        <f t="shared" si="2"/>
        <v>2020</v>
      </c>
      <c r="BI12">
        <f t="shared" si="2"/>
        <v>2020</v>
      </c>
    </row>
    <row r="13" spans="1:61" x14ac:dyDescent="0.25">
      <c r="A13" t="s">
        <v>18</v>
      </c>
      <c r="B13">
        <f>IF(B14&lt;13,1,IF(B14&lt;25,2,(IF(B14&lt;37,3,IF(B14&lt;49,4,5)))))</f>
        <v>1</v>
      </c>
      <c r="C13">
        <f t="shared" ref="C13:BI13" si="3">IF(C14&lt;13,1,IF(C14&lt;25,2,(IF(C14&lt;37,3,IF(C14&lt;49,4,5)))))</f>
        <v>1</v>
      </c>
      <c r="D13">
        <f t="shared" si="3"/>
        <v>1</v>
      </c>
      <c r="E13">
        <f t="shared" si="3"/>
        <v>1</v>
      </c>
      <c r="F13">
        <f t="shared" si="3"/>
        <v>1</v>
      </c>
      <c r="G13">
        <f t="shared" si="3"/>
        <v>1</v>
      </c>
      <c r="H13">
        <f t="shared" si="3"/>
        <v>1</v>
      </c>
      <c r="I13">
        <f t="shared" si="3"/>
        <v>1</v>
      </c>
      <c r="J13">
        <f t="shared" si="3"/>
        <v>1</v>
      </c>
      <c r="K13">
        <f t="shared" si="3"/>
        <v>1</v>
      </c>
      <c r="L13">
        <f t="shared" si="3"/>
        <v>1</v>
      </c>
      <c r="M13">
        <f t="shared" si="3"/>
        <v>1</v>
      </c>
      <c r="N13">
        <f t="shared" si="3"/>
        <v>2</v>
      </c>
      <c r="O13">
        <f t="shared" si="3"/>
        <v>2</v>
      </c>
      <c r="P13">
        <f t="shared" si="3"/>
        <v>2</v>
      </c>
      <c r="Q13">
        <f t="shared" si="3"/>
        <v>2</v>
      </c>
      <c r="R13">
        <f t="shared" si="3"/>
        <v>2</v>
      </c>
      <c r="S13">
        <f t="shared" si="3"/>
        <v>2</v>
      </c>
      <c r="T13">
        <f t="shared" si="3"/>
        <v>2</v>
      </c>
      <c r="U13">
        <f t="shared" si="3"/>
        <v>2</v>
      </c>
      <c r="V13">
        <f t="shared" si="3"/>
        <v>2</v>
      </c>
      <c r="W13">
        <f t="shared" si="3"/>
        <v>2</v>
      </c>
      <c r="X13">
        <f t="shared" si="3"/>
        <v>2</v>
      </c>
      <c r="Y13">
        <f t="shared" si="3"/>
        <v>2</v>
      </c>
      <c r="Z13">
        <f t="shared" si="3"/>
        <v>3</v>
      </c>
      <c r="AA13">
        <f t="shared" si="3"/>
        <v>3</v>
      </c>
      <c r="AB13">
        <f t="shared" si="3"/>
        <v>3</v>
      </c>
      <c r="AC13">
        <f t="shared" si="3"/>
        <v>3</v>
      </c>
      <c r="AD13">
        <f t="shared" si="3"/>
        <v>3</v>
      </c>
      <c r="AE13">
        <f t="shared" si="3"/>
        <v>3</v>
      </c>
      <c r="AF13">
        <f t="shared" si="3"/>
        <v>3</v>
      </c>
      <c r="AG13">
        <f t="shared" si="3"/>
        <v>3</v>
      </c>
      <c r="AH13">
        <f t="shared" si="3"/>
        <v>3</v>
      </c>
      <c r="AI13">
        <f t="shared" si="3"/>
        <v>3</v>
      </c>
      <c r="AJ13">
        <f t="shared" si="3"/>
        <v>3</v>
      </c>
      <c r="AK13">
        <f t="shared" si="3"/>
        <v>3</v>
      </c>
      <c r="AL13">
        <f t="shared" si="3"/>
        <v>4</v>
      </c>
      <c r="AM13">
        <f t="shared" si="3"/>
        <v>4</v>
      </c>
      <c r="AN13">
        <f t="shared" si="3"/>
        <v>4</v>
      </c>
      <c r="AO13">
        <f t="shared" si="3"/>
        <v>4</v>
      </c>
      <c r="AP13">
        <f t="shared" si="3"/>
        <v>4</v>
      </c>
      <c r="AQ13">
        <f t="shared" si="3"/>
        <v>4</v>
      </c>
      <c r="AR13">
        <f t="shared" si="3"/>
        <v>4</v>
      </c>
      <c r="AS13">
        <f t="shared" si="3"/>
        <v>4</v>
      </c>
      <c r="AT13">
        <f t="shared" si="3"/>
        <v>4</v>
      </c>
      <c r="AU13">
        <f t="shared" si="3"/>
        <v>4</v>
      </c>
      <c r="AV13">
        <f t="shared" si="3"/>
        <v>4</v>
      </c>
      <c r="AW13">
        <f t="shared" si="3"/>
        <v>4</v>
      </c>
      <c r="AX13">
        <f t="shared" si="3"/>
        <v>5</v>
      </c>
      <c r="AY13">
        <f t="shared" si="3"/>
        <v>5</v>
      </c>
      <c r="AZ13">
        <f t="shared" si="3"/>
        <v>5</v>
      </c>
      <c r="BA13">
        <f t="shared" si="3"/>
        <v>5</v>
      </c>
      <c r="BB13">
        <f t="shared" si="3"/>
        <v>5</v>
      </c>
      <c r="BC13">
        <f t="shared" si="3"/>
        <v>5</v>
      </c>
      <c r="BD13">
        <f t="shared" si="3"/>
        <v>5</v>
      </c>
      <c r="BE13">
        <f t="shared" si="3"/>
        <v>5</v>
      </c>
      <c r="BF13">
        <f t="shared" si="3"/>
        <v>5</v>
      </c>
      <c r="BG13">
        <f t="shared" si="3"/>
        <v>5</v>
      </c>
      <c r="BH13">
        <f t="shared" si="3"/>
        <v>5</v>
      </c>
      <c r="BI13">
        <f t="shared" si="3"/>
        <v>5</v>
      </c>
    </row>
    <row r="14" spans="1:61" x14ac:dyDescent="0.25">
      <c r="A14" t="s">
        <v>8</v>
      </c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  <c r="I14">
        <v>8</v>
      </c>
      <c r="J14">
        <v>9</v>
      </c>
      <c r="K14">
        <v>10</v>
      </c>
      <c r="L14">
        <v>11</v>
      </c>
      <c r="M14">
        <v>12</v>
      </c>
      <c r="N14">
        <v>13</v>
      </c>
      <c r="O14">
        <v>14</v>
      </c>
      <c r="P14">
        <v>15</v>
      </c>
      <c r="Q14">
        <v>16</v>
      </c>
      <c r="R14">
        <v>17</v>
      </c>
      <c r="S14">
        <v>18</v>
      </c>
      <c r="T14">
        <v>19</v>
      </c>
      <c r="U14">
        <v>20</v>
      </c>
      <c r="V14">
        <v>21</v>
      </c>
      <c r="W14">
        <v>22</v>
      </c>
      <c r="X14">
        <v>23</v>
      </c>
      <c r="Y14">
        <v>24</v>
      </c>
      <c r="Z14">
        <v>25</v>
      </c>
      <c r="AA14">
        <v>26</v>
      </c>
      <c r="AB14">
        <v>27</v>
      </c>
      <c r="AC14">
        <v>28</v>
      </c>
      <c r="AD14">
        <v>29</v>
      </c>
      <c r="AE14">
        <v>30</v>
      </c>
      <c r="AF14">
        <v>31</v>
      </c>
      <c r="AG14">
        <v>32</v>
      </c>
      <c r="AH14">
        <v>33</v>
      </c>
      <c r="AI14">
        <v>34</v>
      </c>
      <c r="AJ14">
        <v>35</v>
      </c>
      <c r="AK14">
        <v>36</v>
      </c>
      <c r="AL14">
        <v>37</v>
      </c>
      <c r="AM14">
        <v>38</v>
      </c>
      <c r="AN14">
        <v>39</v>
      </c>
      <c r="AO14">
        <v>40</v>
      </c>
      <c r="AP14">
        <v>41</v>
      </c>
      <c r="AQ14">
        <v>42</v>
      </c>
      <c r="AR14">
        <v>43</v>
      </c>
      <c r="AS14">
        <v>44</v>
      </c>
      <c r="AT14">
        <v>45</v>
      </c>
      <c r="AU14">
        <v>46</v>
      </c>
      <c r="AV14">
        <v>47</v>
      </c>
      <c r="AW14">
        <v>48</v>
      </c>
      <c r="AX14">
        <v>49</v>
      </c>
      <c r="AY14">
        <v>50</v>
      </c>
      <c r="AZ14">
        <v>51</v>
      </c>
      <c r="BA14">
        <v>52</v>
      </c>
      <c r="BB14">
        <v>53</v>
      </c>
      <c r="BC14">
        <v>54</v>
      </c>
      <c r="BD14">
        <v>55</v>
      </c>
      <c r="BE14">
        <v>56</v>
      </c>
      <c r="BF14">
        <v>57</v>
      </c>
      <c r="BG14">
        <v>58</v>
      </c>
      <c r="BH14">
        <v>59</v>
      </c>
      <c r="BI14">
        <v>60</v>
      </c>
    </row>
    <row r="15" spans="1:61" s="5" customFormat="1" hidden="1" outlineLevel="1" x14ac:dyDescent="0.25">
      <c r="A15" s="5" t="s">
        <v>15</v>
      </c>
      <c r="B15" s="5">
        <f>IF(B14&lt;$C$6+1,1,0)</f>
        <v>1</v>
      </c>
      <c r="C15" s="5">
        <f t="shared" ref="C15:BI15" si="4">IF(C14&lt;$C$6+1,1,0)</f>
        <v>1</v>
      </c>
      <c r="D15" s="5">
        <f t="shared" si="4"/>
        <v>1</v>
      </c>
      <c r="E15" s="5">
        <f t="shared" si="4"/>
        <v>1</v>
      </c>
      <c r="F15" s="5">
        <f t="shared" si="4"/>
        <v>1</v>
      </c>
      <c r="G15" s="5">
        <f t="shared" si="4"/>
        <v>1</v>
      </c>
      <c r="H15" s="5">
        <f t="shared" si="4"/>
        <v>1</v>
      </c>
      <c r="I15" s="5">
        <f t="shared" si="4"/>
        <v>1</v>
      </c>
      <c r="J15" s="5">
        <f t="shared" si="4"/>
        <v>1</v>
      </c>
      <c r="K15" s="5">
        <f t="shared" si="4"/>
        <v>1</v>
      </c>
      <c r="L15" s="5">
        <f t="shared" si="4"/>
        <v>1</v>
      </c>
      <c r="M15" s="5">
        <f t="shared" si="4"/>
        <v>1</v>
      </c>
      <c r="N15" s="5">
        <f t="shared" si="4"/>
        <v>1</v>
      </c>
      <c r="O15" s="5">
        <f t="shared" si="4"/>
        <v>1</v>
      </c>
      <c r="P15" s="5">
        <f t="shared" si="4"/>
        <v>1</v>
      </c>
      <c r="Q15" s="5">
        <f t="shared" si="4"/>
        <v>1</v>
      </c>
      <c r="R15" s="5">
        <f t="shared" si="4"/>
        <v>1</v>
      </c>
      <c r="S15" s="5">
        <f t="shared" si="4"/>
        <v>1</v>
      </c>
      <c r="T15" s="5">
        <f t="shared" si="4"/>
        <v>1</v>
      </c>
      <c r="U15" s="5">
        <f t="shared" si="4"/>
        <v>1</v>
      </c>
      <c r="V15" s="5">
        <f t="shared" si="4"/>
        <v>1</v>
      </c>
      <c r="W15" s="5">
        <f t="shared" si="4"/>
        <v>1</v>
      </c>
      <c r="X15" s="5">
        <f t="shared" si="4"/>
        <v>1</v>
      </c>
      <c r="Y15" s="5">
        <f t="shared" si="4"/>
        <v>1</v>
      </c>
      <c r="Z15" s="5">
        <f t="shared" si="4"/>
        <v>1</v>
      </c>
      <c r="AA15" s="5">
        <f t="shared" si="4"/>
        <v>1</v>
      </c>
      <c r="AB15" s="5">
        <f t="shared" si="4"/>
        <v>1</v>
      </c>
      <c r="AC15" s="5">
        <f t="shared" si="4"/>
        <v>1</v>
      </c>
      <c r="AD15" s="5">
        <f t="shared" si="4"/>
        <v>1</v>
      </c>
      <c r="AE15" s="5">
        <f t="shared" si="4"/>
        <v>1</v>
      </c>
      <c r="AF15" s="5">
        <f t="shared" si="4"/>
        <v>1</v>
      </c>
      <c r="AG15" s="5">
        <f t="shared" si="4"/>
        <v>1</v>
      </c>
      <c r="AH15" s="5">
        <f t="shared" si="4"/>
        <v>1</v>
      </c>
      <c r="AI15" s="5">
        <f t="shared" si="4"/>
        <v>1</v>
      </c>
      <c r="AJ15" s="5">
        <f t="shared" si="4"/>
        <v>1</v>
      </c>
      <c r="AK15" s="5">
        <f t="shared" si="4"/>
        <v>1</v>
      </c>
      <c r="AL15" s="5">
        <f t="shared" si="4"/>
        <v>1</v>
      </c>
      <c r="AM15" s="5">
        <f t="shared" si="4"/>
        <v>1</v>
      </c>
      <c r="AN15" s="5">
        <f t="shared" si="4"/>
        <v>1</v>
      </c>
      <c r="AO15" s="5">
        <f t="shared" si="4"/>
        <v>1</v>
      </c>
      <c r="AP15" s="5">
        <f t="shared" si="4"/>
        <v>1</v>
      </c>
      <c r="AQ15" s="5">
        <f t="shared" si="4"/>
        <v>1</v>
      </c>
      <c r="AR15" s="5">
        <f t="shared" si="4"/>
        <v>1</v>
      </c>
      <c r="AS15" s="5">
        <f t="shared" si="4"/>
        <v>1</v>
      </c>
      <c r="AT15" s="5">
        <f t="shared" si="4"/>
        <v>1</v>
      </c>
      <c r="AU15" s="5">
        <f t="shared" si="4"/>
        <v>1</v>
      </c>
      <c r="AV15" s="5">
        <f t="shared" si="4"/>
        <v>1</v>
      </c>
      <c r="AW15" s="5">
        <f t="shared" si="4"/>
        <v>1</v>
      </c>
      <c r="AX15" s="5">
        <f t="shared" si="4"/>
        <v>1</v>
      </c>
      <c r="AY15" s="5">
        <f t="shared" si="4"/>
        <v>1</v>
      </c>
      <c r="AZ15" s="5">
        <f t="shared" si="4"/>
        <v>1</v>
      </c>
      <c r="BA15" s="5">
        <f t="shared" si="4"/>
        <v>1</v>
      </c>
      <c r="BB15" s="5">
        <f t="shared" si="4"/>
        <v>1</v>
      </c>
      <c r="BC15" s="5">
        <f t="shared" si="4"/>
        <v>1</v>
      </c>
      <c r="BD15" s="5">
        <f t="shared" si="4"/>
        <v>1</v>
      </c>
      <c r="BE15" s="5">
        <f t="shared" si="4"/>
        <v>1</v>
      </c>
      <c r="BF15" s="5">
        <f t="shared" si="4"/>
        <v>1</v>
      </c>
      <c r="BG15" s="5">
        <f t="shared" si="4"/>
        <v>1</v>
      </c>
      <c r="BH15" s="5">
        <f t="shared" si="4"/>
        <v>1</v>
      </c>
      <c r="BI15" s="5">
        <f t="shared" si="4"/>
        <v>1</v>
      </c>
    </row>
    <row r="16" spans="1:61" s="4" customFormat="1" hidden="1" outlineLevel="1" x14ac:dyDescent="0.25">
      <c r="A16" s="4" t="s">
        <v>14</v>
      </c>
      <c r="B16" s="4">
        <f>IF(B14&lt;$C$5+1,0,1)</f>
        <v>0</v>
      </c>
      <c r="C16" s="4">
        <f t="shared" ref="C16:BI16" si="5">IF(C14&lt;$C$5+1,0,1)</f>
        <v>0</v>
      </c>
      <c r="D16" s="4">
        <f t="shared" si="5"/>
        <v>0</v>
      </c>
      <c r="E16" s="4">
        <f t="shared" si="5"/>
        <v>0</v>
      </c>
      <c r="F16" s="4">
        <f t="shared" si="5"/>
        <v>0</v>
      </c>
      <c r="G16" s="4">
        <f t="shared" si="5"/>
        <v>0</v>
      </c>
      <c r="H16" s="4">
        <f t="shared" si="5"/>
        <v>0</v>
      </c>
      <c r="I16" s="4">
        <f t="shared" si="5"/>
        <v>0</v>
      </c>
      <c r="J16" s="4">
        <f t="shared" si="5"/>
        <v>0</v>
      </c>
      <c r="K16" s="4">
        <f t="shared" si="5"/>
        <v>0</v>
      </c>
      <c r="L16" s="4">
        <f t="shared" si="5"/>
        <v>0</v>
      </c>
      <c r="M16" s="4">
        <f t="shared" si="5"/>
        <v>0</v>
      </c>
      <c r="N16" s="4">
        <f t="shared" si="5"/>
        <v>1</v>
      </c>
      <c r="O16" s="4">
        <f t="shared" si="5"/>
        <v>1</v>
      </c>
      <c r="P16" s="4">
        <f t="shared" si="5"/>
        <v>1</v>
      </c>
      <c r="Q16" s="4">
        <f t="shared" si="5"/>
        <v>1</v>
      </c>
      <c r="R16" s="4">
        <f t="shared" si="5"/>
        <v>1</v>
      </c>
      <c r="S16" s="4">
        <f t="shared" si="5"/>
        <v>1</v>
      </c>
      <c r="T16" s="4">
        <f t="shared" si="5"/>
        <v>1</v>
      </c>
      <c r="U16" s="4">
        <f t="shared" si="5"/>
        <v>1</v>
      </c>
      <c r="V16" s="4">
        <f t="shared" si="5"/>
        <v>1</v>
      </c>
      <c r="W16" s="4">
        <f t="shared" si="5"/>
        <v>1</v>
      </c>
      <c r="X16" s="4">
        <f t="shared" si="5"/>
        <v>1</v>
      </c>
      <c r="Y16" s="4">
        <f t="shared" si="5"/>
        <v>1</v>
      </c>
      <c r="Z16" s="4">
        <f t="shared" si="5"/>
        <v>1</v>
      </c>
      <c r="AA16" s="4">
        <f t="shared" si="5"/>
        <v>1</v>
      </c>
      <c r="AB16" s="4">
        <f t="shared" si="5"/>
        <v>1</v>
      </c>
      <c r="AC16" s="4">
        <f t="shared" si="5"/>
        <v>1</v>
      </c>
      <c r="AD16" s="4">
        <f t="shared" si="5"/>
        <v>1</v>
      </c>
      <c r="AE16" s="4">
        <f t="shared" si="5"/>
        <v>1</v>
      </c>
      <c r="AF16" s="4">
        <f t="shared" si="5"/>
        <v>1</v>
      </c>
      <c r="AG16" s="4">
        <f t="shared" si="5"/>
        <v>1</v>
      </c>
      <c r="AH16" s="4">
        <f t="shared" si="5"/>
        <v>1</v>
      </c>
      <c r="AI16" s="4">
        <f t="shared" si="5"/>
        <v>1</v>
      </c>
      <c r="AJ16" s="4">
        <f t="shared" si="5"/>
        <v>1</v>
      </c>
      <c r="AK16" s="4">
        <f t="shared" si="5"/>
        <v>1</v>
      </c>
      <c r="AL16" s="4">
        <f t="shared" si="5"/>
        <v>1</v>
      </c>
      <c r="AM16" s="4">
        <f t="shared" si="5"/>
        <v>1</v>
      </c>
      <c r="AN16" s="4">
        <f t="shared" si="5"/>
        <v>1</v>
      </c>
      <c r="AO16" s="4">
        <f t="shared" si="5"/>
        <v>1</v>
      </c>
      <c r="AP16" s="4">
        <f t="shared" si="5"/>
        <v>1</v>
      </c>
      <c r="AQ16" s="4">
        <f t="shared" si="5"/>
        <v>1</v>
      </c>
      <c r="AR16" s="4">
        <f t="shared" si="5"/>
        <v>1</v>
      </c>
      <c r="AS16" s="4">
        <f t="shared" si="5"/>
        <v>1</v>
      </c>
      <c r="AT16" s="4">
        <f t="shared" si="5"/>
        <v>1</v>
      </c>
      <c r="AU16" s="4">
        <f t="shared" si="5"/>
        <v>1</v>
      </c>
      <c r="AV16" s="4">
        <f t="shared" si="5"/>
        <v>1</v>
      </c>
      <c r="AW16" s="4">
        <f t="shared" si="5"/>
        <v>1</v>
      </c>
      <c r="AX16" s="4">
        <f t="shared" si="5"/>
        <v>1</v>
      </c>
      <c r="AY16" s="4">
        <f t="shared" si="5"/>
        <v>1</v>
      </c>
      <c r="AZ16" s="4">
        <f t="shared" si="5"/>
        <v>1</v>
      </c>
      <c r="BA16" s="4">
        <f t="shared" si="5"/>
        <v>1</v>
      </c>
      <c r="BB16" s="4">
        <f t="shared" si="5"/>
        <v>1</v>
      </c>
      <c r="BC16" s="4">
        <f t="shared" si="5"/>
        <v>1</v>
      </c>
      <c r="BD16" s="4">
        <f t="shared" si="5"/>
        <v>1</v>
      </c>
      <c r="BE16" s="4">
        <f t="shared" si="5"/>
        <v>1</v>
      </c>
      <c r="BF16" s="4">
        <f t="shared" si="5"/>
        <v>1</v>
      </c>
      <c r="BG16" s="4">
        <f t="shared" si="5"/>
        <v>1</v>
      </c>
      <c r="BH16" s="4">
        <f t="shared" si="5"/>
        <v>1</v>
      </c>
      <c r="BI16" s="4">
        <f t="shared" si="5"/>
        <v>1</v>
      </c>
    </row>
    <row r="17" spans="1:61" collapsed="1" x14ac:dyDescent="0.25">
      <c r="A17" t="s">
        <v>6</v>
      </c>
      <c r="B17" s="6">
        <f>ROUND($C$3/($C$6-$C$5)*B16,3)</f>
        <v>0</v>
      </c>
      <c r="C17" s="6">
        <f>IF(B18=0,0,ROUND($C$3/($C$6-$C$5),3)*C16*C15)</f>
        <v>0</v>
      </c>
      <c r="D17" s="6">
        <f t="shared" ref="D17:BI17" si="6">IF(C18=0,0,ROUND($C$3/($C$6-$C$5),3)*D16*D15)</f>
        <v>0</v>
      </c>
      <c r="E17" s="6">
        <f t="shared" si="6"/>
        <v>0</v>
      </c>
      <c r="F17" s="6">
        <f t="shared" si="6"/>
        <v>0</v>
      </c>
      <c r="G17" s="6">
        <f t="shared" si="6"/>
        <v>0</v>
      </c>
      <c r="H17" s="6">
        <f t="shared" si="6"/>
        <v>0</v>
      </c>
      <c r="I17" s="6">
        <f t="shared" si="6"/>
        <v>0</v>
      </c>
      <c r="J17" s="6">
        <f t="shared" si="6"/>
        <v>0</v>
      </c>
      <c r="K17" s="6">
        <f t="shared" si="6"/>
        <v>0</v>
      </c>
      <c r="L17" s="6">
        <f t="shared" si="6"/>
        <v>0</v>
      </c>
      <c r="M17" s="6">
        <f t="shared" si="6"/>
        <v>0</v>
      </c>
      <c r="N17" s="6">
        <f t="shared" si="6"/>
        <v>1.7629999999999999</v>
      </c>
      <c r="O17" s="6">
        <f t="shared" si="6"/>
        <v>1.7629999999999999</v>
      </c>
      <c r="P17" s="6">
        <f t="shared" si="6"/>
        <v>1.7629999999999999</v>
      </c>
      <c r="Q17" s="6">
        <f t="shared" si="6"/>
        <v>1.7629999999999999</v>
      </c>
      <c r="R17" s="6">
        <f t="shared" si="6"/>
        <v>1.7629999999999999</v>
      </c>
      <c r="S17" s="6">
        <f t="shared" si="6"/>
        <v>1.7629999999999999</v>
      </c>
      <c r="T17" s="6">
        <f t="shared" si="6"/>
        <v>1.7629999999999999</v>
      </c>
      <c r="U17" s="6">
        <f t="shared" si="6"/>
        <v>1.7629999999999999</v>
      </c>
      <c r="V17" s="6">
        <f t="shared" si="6"/>
        <v>1.7629999999999999</v>
      </c>
      <c r="W17" s="6">
        <f t="shared" si="6"/>
        <v>1.7629999999999999</v>
      </c>
      <c r="X17" s="6">
        <f t="shared" si="6"/>
        <v>1.7629999999999999</v>
      </c>
      <c r="Y17" s="6">
        <f t="shared" si="6"/>
        <v>1.7629999999999999</v>
      </c>
      <c r="Z17" s="6">
        <f t="shared" si="6"/>
        <v>1.7629999999999999</v>
      </c>
      <c r="AA17" s="6">
        <f t="shared" si="6"/>
        <v>1.7629999999999999</v>
      </c>
      <c r="AB17" s="6">
        <f t="shared" si="6"/>
        <v>1.7629999999999999</v>
      </c>
      <c r="AC17" s="6">
        <f t="shared" si="6"/>
        <v>1.7629999999999999</v>
      </c>
      <c r="AD17" s="6">
        <f t="shared" si="6"/>
        <v>1.7629999999999999</v>
      </c>
      <c r="AE17" s="6">
        <f t="shared" si="6"/>
        <v>1.7629999999999999</v>
      </c>
      <c r="AF17" s="6">
        <f t="shared" si="6"/>
        <v>1.7629999999999999</v>
      </c>
      <c r="AG17" s="6">
        <f t="shared" si="6"/>
        <v>1.7629999999999999</v>
      </c>
      <c r="AH17" s="6">
        <f t="shared" si="6"/>
        <v>1.7629999999999999</v>
      </c>
      <c r="AI17" s="6">
        <f t="shared" si="6"/>
        <v>1.7629999999999999</v>
      </c>
      <c r="AJ17" s="6">
        <f t="shared" si="6"/>
        <v>1.7629999999999999</v>
      </c>
      <c r="AK17" s="6">
        <f t="shared" si="6"/>
        <v>1.7629999999999999</v>
      </c>
      <c r="AL17" s="6">
        <f t="shared" si="6"/>
        <v>1.7629999999999999</v>
      </c>
      <c r="AM17" s="6">
        <f t="shared" si="6"/>
        <v>1.7629999999999999</v>
      </c>
      <c r="AN17" s="6">
        <f t="shared" si="6"/>
        <v>1.7629999999999999</v>
      </c>
      <c r="AO17" s="6">
        <f t="shared" si="6"/>
        <v>1.7629999999999999</v>
      </c>
      <c r="AP17" s="6">
        <f t="shared" si="6"/>
        <v>1.7629999999999999</v>
      </c>
      <c r="AQ17" s="6">
        <f t="shared" si="6"/>
        <v>1.7629999999999999</v>
      </c>
      <c r="AR17" s="6">
        <f t="shared" si="6"/>
        <v>1.7629999999999999</v>
      </c>
      <c r="AS17" s="6">
        <f t="shared" si="6"/>
        <v>1.7629999999999999</v>
      </c>
      <c r="AT17" s="6">
        <f t="shared" si="6"/>
        <v>1.7629999999999999</v>
      </c>
      <c r="AU17" s="6">
        <f t="shared" si="6"/>
        <v>1.7629999999999999</v>
      </c>
      <c r="AV17" s="6">
        <f t="shared" si="6"/>
        <v>1.7629999999999999</v>
      </c>
      <c r="AW17" s="6">
        <f t="shared" si="6"/>
        <v>1.7629999999999999</v>
      </c>
      <c r="AX17" s="6">
        <f t="shared" si="6"/>
        <v>1.7629999999999999</v>
      </c>
      <c r="AY17" s="6">
        <f t="shared" si="6"/>
        <v>1.7629999999999999</v>
      </c>
      <c r="AZ17" s="6">
        <f t="shared" si="6"/>
        <v>1.7629999999999999</v>
      </c>
      <c r="BA17" s="6">
        <f t="shared" si="6"/>
        <v>1.7629999999999999</v>
      </c>
      <c r="BB17" s="6">
        <f t="shared" si="6"/>
        <v>1.7629999999999999</v>
      </c>
      <c r="BC17" s="6">
        <f t="shared" si="6"/>
        <v>1.7629999999999999</v>
      </c>
      <c r="BD17" s="6">
        <f t="shared" si="6"/>
        <v>1.7629999999999999</v>
      </c>
      <c r="BE17" s="6">
        <f t="shared" si="6"/>
        <v>1.7629999999999999</v>
      </c>
      <c r="BF17" s="6">
        <f t="shared" si="6"/>
        <v>1.7629999999999999</v>
      </c>
      <c r="BG17" s="6">
        <f t="shared" si="6"/>
        <v>1.7629999999999999</v>
      </c>
      <c r="BH17" s="6">
        <f t="shared" si="6"/>
        <v>1.7629999999999999</v>
      </c>
      <c r="BI17" s="6">
        <f t="shared" si="6"/>
        <v>1.7629999999999999</v>
      </c>
    </row>
    <row r="18" spans="1:61" x14ac:dyDescent="0.25">
      <c r="A18" t="s">
        <v>4</v>
      </c>
      <c r="B18" s="6">
        <f>$C$3-B17</f>
        <v>84.6</v>
      </c>
      <c r="C18" s="6">
        <f>B18-C17</f>
        <v>84.6</v>
      </c>
      <c r="D18" s="6">
        <f t="shared" ref="D18:BI18" si="7">C18-D17</f>
        <v>84.6</v>
      </c>
      <c r="E18" s="6">
        <f t="shared" si="7"/>
        <v>84.6</v>
      </c>
      <c r="F18" s="6">
        <f t="shared" si="7"/>
        <v>84.6</v>
      </c>
      <c r="G18" s="6">
        <f t="shared" si="7"/>
        <v>84.6</v>
      </c>
      <c r="H18" s="6">
        <f t="shared" si="7"/>
        <v>84.6</v>
      </c>
      <c r="I18" s="6">
        <f t="shared" si="7"/>
        <v>84.6</v>
      </c>
      <c r="J18" s="6">
        <f t="shared" si="7"/>
        <v>84.6</v>
      </c>
      <c r="K18" s="6">
        <f t="shared" si="7"/>
        <v>84.6</v>
      </c>
      <c r="L18" s="6">
        <f t="shared" si="7"/>
        <v>84.6</v>
      </c>
      <c r="M18" s="6">
        <f t="shared" si="7"/>
        <v>84.6</v>
      </c>
      <c r="N18" s="6">
        <f t="shared" si="7"/>
        <v>82.836999999999989</v>
      </c>
      <c r="O18" s="6">
        <f t="shared" si="7"/>
        <v>81.073999999999984</v>
      </c>
      <c r="P18" s="6">
        <f t="shared" si="7"/>
        <v>79.310999999999979</v>
      </c>
      <c r="Q18" s="6">
        <f t="shared" si="7"/>
        <v>77.547999999999973</v>
      </c>
      <c r="R18" s="6">
        <f t="shared" si="7"/>
        <v>75.784999999999968</v>
      </c>
      <c r="S18" s="6">
        <f t="shared" si="7"/>
        <v>74.021999999999963</v>
      </c>
      <c r="T18" s="6">
        <f t="shared" si="7"/>
        <v>72.258999999999958</v>
      </c>
      <c r="U18" s="6">
        <f t="shared" si="7"/>
        <v>70.495999999999952</v>
      </c>
      <c r="V18" s="6">
        <f t="shared" si="7"/>
        <v>68.732999999999947</v>
      </c>
      <c r="W18" s="6">
        <f t="shared" si="7"/>
        <v>66.969999999999942</v>
      </c>
      <c r="X18" s="6">
        <f t="shared" si="7"/>
        <v>65.206999999999937</v>
      </c>
      <c r="Y18" s="6">
        <f t="shared" si="7"/>
        <v>63.443999999999939</v>
      </c>
      <c r="Z18" s="6">
        <f t="shared" si="7"/>
        <v>61.680999999999941</v>
      </c>
      <c r="AA18" s="6">
        <f t="shared" si="7"/>
        <v>59.917999999999942</v>
      </c>
      <c r="AB18" s="6">
        <f t="shared" si="7"/>
        <v>58.154999999999944</v>
      </c>
      <c r="AC18" s="6">
        <f t="shared" si="7"/>
        <v>56.391999999999946</v>
      </c>
      <c r="AD18" s="6">
        <f t="shared" si="7"/>
        <v>54.628999999999948</v>
      </c>
      <c r="AE18" s="6">
        <f t="shared" si="7"/>
        <v>52.86599999999995</v>
      </c>
      <c r="AF18" s="6">
        <f t="shared" si="7"/>
        <v>51.102999999999952</v>
      </c>
      <c r="AG18" s="6">
        <f t="shared" si="7"/>
        <v>49.339999999999954</v>
      </c>
      <c r="AH18" s="6">
        <f t="shared" si="7"/>
        <v>47.576999999999956</v>
      </c>
      <c r="AI18" s="6">
        <f t="shared" si="7"/>
        <v>45.813999999999957</v>
      </c>
      <c r="AJ18" s="6">
        <f t="shared" si="7"/>
        <v>44.050999999999959</v>
      </c>
      <c r="AK18" s="6">
        <f t="shared" si="7"/>
        <v>42.287999999999961</v>
      </c>
      <c r="AL18" s="6">
        <f t="shared" si="7"/>
        <v>40.524999999999963</v>
      </c>
      <c r="AM18" s="6">
        <f t="shared" si="7"/>
        <v>38.761999999999965</v>
      </c>
      <c r="AN18" s="6">
        <f t="shared" si="7"/>
        <v>36.998999999999967</v>
      </c>
      <c r="AO18" s="6">
        <f t="shared" si="7"/>
        <v>35.235999999999969</v>
      </c>
      <c r="AP18" s="6">
        <f t="shared" si="7"/>
        <v>33.472999999999971</v>
      </c>
      <c r="AQ18" s="6">
        <f t="shared" si="7"/>
        <v>31.709999999999972</v>
      </c>
      <c r="AR18" s="6">
        <f t="shared" si="7"/>
        <v>29.946999999999974</v>
      </c>
      <c r="AS18" s="6">
        <f t="shared" si="7"/>
        <v>28.183999999999976</v>
      </c>
      <c r="AT18" s="6">
        <f t="shared" si="7"/>
        <v>26.420999999999978</v>
      </c>
      <c r="AU18" s="6">
        <f t="shared" si="7"/>
        <v>24.65799999999998</v>
      </c>
      <c r="AV18" s="6">
        <f t="shared" si="7"/>
        <v>22.894999999999982</v>
      </c>
      <c r="AW18" s="6">
        <f t="shared" si="7"/>
        <v>21.131999999999984</v>
      </c>
      <c r="AX18" s="6">
        <f t="shared" si="7"/>
        <v>19.368999999999986</v>
      </c>
      <c r="AY18" s="6">
        <f t="shared" si="7"/>
        <v>17.605999999999987</v>
      </c>
      <c r="AZ18" s="6">
        <f t="shared" si="7"/>
        <v>15.842999999999988</v>
      </c>
      <c r="BA18" s="6">
        <f t="shared" si="7"/>
        <v>14.079999999999988</v>
      </c>
      <c r="BB18" s="6">
        <f t="shared" si="7"/>
        <v>12.316999999999988</v>
      </c>
      <c r="BC18" s="6">
        <f t="shared" si="7"/>
        <v>10.553999999999988</v>
      </c>
      <c r="BD18" s="6">
        <f t="shared" si="7"/>
        <v>8.7909999999999879</v>
      </c>
      <c r="BE18" s="6">
        <f t="shared" si="7"/>
        <v>7.027999999999988</v>
      </c>
      <c r="BF18" s="6">
        <f t="shared" si="7"/>
        <v>5.2649999999999881</v>
      </c>
      <c r="BG18" s="6">
        <f t="shared" si="7"/>
        <v>3.5019999999999882</v>
      </c>
      <c r="BH18" s="6">
        <f t="shared" si="7"/>
        <v>1.7389999999999883</v>
      </c>
      <c r="BI18" s="6">
        <f t="shared" si="7"/>
        <v>-2.4000000000011568E-2</v>
      </c>
    </row>
    <row r="19" spans="1:61" x14ac:dyDescent="0.25">
      <c r="A19" t="s">
        <v>5</v>
      </c>
      <c r="B19" s="6">
        <f>B18*$C$7/12</f>
        <v>0.96937499999999999</v>
      </c>
      <c r="C19" s="6">
        <f t="shared" ref="C19:BI19" si="8">C18*$C$7/12</f>
        <v>0.96937499999999999</v>
      </c>
      <c r="D19" s="6">
        <f t="shared" si="8"/>
        <v>0.96937499999999999</v>
      </c>
      <c r="E19" s="6">
        <f t="shared" si="8"/>
        <v>0.96937499999999999</v>
      </c>
      <c r="F19" s="6">
        <f t="shared" si="8"/>
        <v>0.96937499999999999</v>
      </c>
      <c r="G19" s="6">
        <f t="shared" si="8"/>
        <v>0.96937499999999999</v>
      </c>
      <c r="H19" s="6">
        <f t="shared" si="8"/>
        <v>0.96937499999999999</v>
      </c>
      <c r="I19" s="6">
        <f t="shared" si="8"/>
        <v>0.96937499999999999</v>
      </c>
      <c r="J19" s="6">
        <f t="shared" si="8"/>
        <v>0.96937499999999999</v>
      </c>
      <c r="K19" s="6">
        <f t="shared" si="8"/>
        <v>0.96937499999999999</v>
      </c>
      <c r="L19" s="6">
        <f t="shared" si="8"/>
        <v>0.96937499999999999</v>
      </c>
      <c r="M19" s="6">
        <f t="shared" si="8"/>
        <v>0.96937499999999999</v>
      </c>
      <c r="N19" s="6">
        <f t="shared" si="8"/>
        <v>0.94917395833333329</v>
      </c>
      <c r="O19" s="6">
        <f t="shared" si="8"/>
        <v>0.92897291666666659</v>
      </c>
      <c r="P19" s="6">
        <f t="shared" si="8"/>
        <v>0.90877187499999978</v>
      </c>
      <c r="Q19" s="6">
        <f t="shared" si="8"/>
        <v>0.88857083333333309</v>
      </c>
      <c r="R19" s="6">
        <f t="shared" si="8"/>
        <v>0.86836979166666639</v>
      </c>
      <c r="S19" s="6">
        <f t="shared" si="8"/>
        <v>0.84816874999999969</v>
      </c>
      <c r="T19" s="6">
        <f t="shared" si="8"/>
        <v>0.82796770833333289</v>
      </c>
      <c r="U19" s="6">
        <f t="shared" si="8"/>
        <v>0.80776666666666619</v>
      </c>
      <c r="V19" s="6">
        <f t="shared" si="8"/>
        <v>0.78756562499999949</v>
      </c>
      <c r="W19" s="6">
        <f t="shared" si="8"/>
        <v>0.76736458333333279</v>
      </c>
      <c r="X19" s="6">
        <f t="shared" si="8"/>
        <v>0.7471635416666661</v>
      </c>
      <c r="Y19" s="6">
        <f t="shared" si="8"/>
        <v>0.7269624999999994</v>
      </c>
      <c r="Z19" s="6">
        <f t="shared" si="8"/>
        <v>0.7067614583333327</v>
      </c>
      <c r="AA19" s="6">
        <f t="shared" si="8"/>
        <v>0.68656041666666612</v>
      </c>
      <c r="AB19" s="6">
        <f t="shared" si="8"/>
        <v>0.66635937499999942</v>
      </c>
      <c r="AC19" s="6">
        <f t="shared" si="8"/>
        <v>0.64615833333333283</v>
      </c>
      <c r="AD19" s="6">
        <f t="shared" si="8"/>
        <v>0.62595729166666614</v>
      </c>
      <c r="AE19" s="6">
        <f t="shared" si="8"/>
        <v>0.60575624999999944</v>
      </c>
      <c r="AF19" s="6">
        <f t="shared" si="8"/>
        <v>0.58555520833333286</v>
      </c>
      <c r="AG19" s="6">
        <f t="shared" si="8"/>
        <v>0.56535416666666616</v>
      </c>
      <c r="AH19" s="6">
        <f t="shared" si="8"/>
        <v>0.54515312499999957</v>
      </c>
      <c r="AI19" s="6">
        <f t="shared" si="8"/>
        <v>0.52495208333333288</v>
      </c>
      <c r="AJ19" s="6">
        <f t="shared" si="8"/>
        <v>0.50475104166666618</v>
      </c>
      <c r="AK19" s="6">
        <f t="shared" si="8"/>
        <v>0.48454999999999959</v>
      </c>
      <c r="AL19" s="6">
        <f t="shared" si="8"/>
        <v>0.46434895833333295</v>
      </c>
      <c r="AM19" s="6">
        <f t="shared" si="8"/>
        <v>0.44414791666666625</v>
      </c>
      <c r="AN19" s="6">
        <f t="shared" si="8"/>
        <v>0.42394687499999967</v>
      </c>
      <c r="AO19" s="6">
        <f t="shared" si="8"/>
        <v>0.40374583333333303</v>
      </c>
      <c r="AP19" s="6">
        <f t="shared" si="8"/>
        <v>0.38354479166666633</v>
      </c>
      <c r="AQ19" s="6">
        <f t="shared" si="8"/>
        <v>0.36334374999999969</v>
      </c>
      <c r="AR19" s="6">
        <f t="shared" si="8"/>
        <v>0.3431427083333331</v>
      </c>
      <c r="AS19" s="6">
        <f t="shared" si="8"/>
        <v>0.3229416666666664</v>
      </c>
      <c r="AT19" s="6">
        <f t="shared" si="8"/>
        <v>0.30274062499999976</v>
      </c>
      <c r="AU19" s="6">
        <f t="shared" si="8"/>
        <v>0.28253958333333312</v>
      </c>
      <c r="AV19" s="6">
        <f t="shared" si="8"/>
        <v>0.26233854166666648</v>
      </c>
      <c r="AW19" s="6">
        <f t="shared" si="8"/>
        <v>0.24213749999999981</v>
      </c>
      <c r="AX19" s="6">
        <f t="shared" si="8"/>
        <v>0.2219364583333332</v>
      </c>
      <c r="AY19" s="6">
        <f t="shared" si="8"/>
        <v>0.20173541666666653</v>
      </c>
      <c r="AZ19" s="6">
        <f t="shared" si="8"/>
        <v>0.18153437499999989</v>
      </c>
      <c r="BA19" s="6">
        <f t="shared" si="8"/>
        <v>0.16133333333333319</v>
      </c>
      <c r="BB19" s="6">
        <f t="shared" si="8"/>
        <v>0.14113229166666655</v>
      </c>
      <c r="BC19" s="6">
        <f t="shared" si="8"/>
        <v>0.12093124999999988</v>
      </c>
      <c r="BD19" s="6">
        <f t="shared" si="8"/>
        <v>0.1007302083333332</v>
      </c>
      <c r="BE19" s="6">
        <f t="shared" si="8"/>
        <v>8.0529166666666541E-2</v>
      </c>
      <c r="BF19" s="6">
        <f t="shared" si="8"/>
        <v>6.0328124999999871E-2</v>
      </c>
      <c r="BG19" s="6">
        <f t="shared" si="8"/>
        <v>4.0127083333333202E-2</v>
      </c>
      <c r="BH19" s="6">
        <f t="shared" si="8"/>
        <v>1.9926041666666536E-2</v>
      </c>
      <c r="BI19" s="6">
        <f t="shared" si="8"/>
        <v>-2.7500000000013256E-4</v>
      </c>
    </row>
    <row r="20" spans="1:61" x14ac:dyDescent="0.25">
      <c r="A20" t="s">
        <v>16</v>
      </c>
      <c r="B20" s="6">
        <f>B19+B17</f>
        <v>0.96937499999999999</v>
      </c>
      <c r="C20" s="6">
        <f t="shared" ref="C20:BI20" si="9">C19+C17</f>
        <v>0.96937499999999999</v>
      </c>
      <c r="D20" s="6">
        <f t="shared" si="9"/>
        <v>0.96937499999999999</v>
      </c>
      <c r="E20" s="6">
        <f t="shared" si="9"/>
        <v>0.96937499999999999</v>
      </c>
      <c r="F20" s="6">
        <f t="shared" si="9"/>
        <v>0.96937499999999999</v>
      </c>
      <c r="G20" s="6">
        <f t="shared" si="9"/>
        <v>0.96937499999999999</v>
      </c>
      <c r="H20" s="6">
        <f t="shared" si="9"/>
        <v>0.96937499999999999</v>
      </c>
      <c r="I20" s="6">
        <f t="shared" si="9"/>
        <v>0.96937499999999999</v>
      </c>
      <c r="J20" s="6">
        <f t="shared" si="9"/>
        <v>0.96937499999999999</v>
      </c>
      <c r="K20" s="6">
        <f t="shared" si="9"/>
        <v>0.96937499999999999</v>
      </c>
      <c r="L20" s="6">
        <f t="shared" si="9"/>
        <v>0.96937499999999999</v>
      </c>
      <c r="M20" s="6">
        <f t="shared" si="9"/>
        <v>0.96937499999999999</v>
      </c>
      <c r="N20" s="6">
        <f t="shared" si="9"/>
        <v>2.7121739583333331</v>
      </c>
      <c r="O20" s="6">
        <f t="shared" si="9"/>
        <v>2.6919729166666664</v>
      </c>
      <c r="P20" s="6">
        <f t="shared" si="9"/>
        <v>2.6717718749999997</v>
      </c>
      <c r="Q20" s="6">
        <f t="shared" si="9"/>
        <v>2.651570833333333</v>
      </c>
      <c r="R20" s="6">
        <f t="shared" si="9"/>
        <v>2.6313697916666663</v>
      </c>
      <c r="S20" s="6">
        <f t="shared" si="9"/>
        <v>2.6111687499999996</v>
      </c>
      <c r="T20" s="6">
        <f t="shared" si="9"/>
        <v>2.5909677083333329</v>
      </c>
      <c r="U20" s="6">
        <f t="shared" si="9"/>
        <v>2.5707666666666662</v>
      </c>
      <c r="V20" s="6">
        <f t="shared" si="9"/>
        <v>2.5505656249999995</v>
      </c>
      <c r="W20" s="6">
        <f t="shared" si="9"/>
        <v>2.5303645833333328</v>
      </c>
      <c r="X20" s="6">
        <f t="shared" si="9"/>
        <v>2.5101635416666661</v>
      </c>
      <c r="Y20" s="6">
        <f t="shared" si="9"/>
        <v>2.4899624999999994</v>
      </c>
      <c r="Z20" s="6">
        <f t="shared" si="9"/>
        <v>2.4697614583333327</v>
      </c>
      <c r="AA20" s="6">
        <f t="shared" si="9"/>
        <v>2.449560416666666</v>
      </c>
      <c r="AB20" s="6">
        <f t="shared" si="9"/>
        <v>2.4293593749999993</v>
      </c>
      <c r="AC20" s="6">
        <f t="shared" si="9"/>
        <v>2.4091583333333326</v>
      </c>
      <c r="AD20" s="6">
        <f t="shared" si="9"/>
        <v>2.3889572916666659</v>
      </c>
      <c r="AE20" s="6">
        <f t="shared" si="9"/>
        <v>2.3687562499999992</v>
      </c>
      <c r="AF20" s="6">
        <f t="shared" si="9"/>
        <v>2.348555208333333</v>
      </c>
      <c r="AG20" s="6">
        <f t="shared" si="9"/>
        <v>2.3283541666666663</v>
      </c>
      <c r="AH20" s="6">
        <f t="shared" si="9"/>
        <v>2.3081531249999996</v>
      </c>
      <c r="AI20" s="6">
        <f t="shared" si="9"/>
        <v>2.2879520833333329</v>
      </c>
      <c r="AJ20" s="6">
        <f t="shared" si="9"/>
        <v>2.2677510416666662</v>
      </c>
      <c r="AK20" s="6">
        <f t="shared" si="9"/>
        <v>2.2475499999999995</v>
      </c>
      <c r="AL20" s="6">
        <f t="shared" si="9"/>
        <v>2.2273489583333328</v>
      </c>
      <c r="AM20" s="6">
        <f t="shared" si="9"/>
        <v>2.2071479166666661</v>
      </c>
      <c r="AN20" s="6">
        <f t="shared" si="9"/>
        <v>2.1869468749999994</v>
      </c>
      <c r="AO20" s="6">
        <f t="shared" si="9"/>
        <v>2.1667458333333327</v>
      </c>
      <c r="AP20" s="6">
        <f t="shared" si="9"/>
        <v>2.146544791666666</v>
      </c>
      <c r="AQ20" s="6">
        <f t="shared" si="9"/>
        <v>2.1263437499999998</v>
      </c>
      <c r="AR20" s="6">
        <f t="shared" si="9"/>
        <v>2.1061427083333331</v>
      </c>
      <c r="AS20" s="6">
        <f t="shared" si="9"/>
        <v>2.0859416666666664</v>
      </c>
      <c r="AT20" s="6">
        <f t="shared" si="9"/>
        <v>2.0657406249999997</v>
      </c>
      <c r="AU20" s="6">
        <f t="shared" si="9"/>
        <v>2.045539583333333</v>
      </c>
      <c r="AV20" s="6">
        <f t="shared" si="9"/>
        <v>2.0253385416666663</v>
      </c>
      <c r="AW20" s="6">
        <f t="shared" si="9"/>
        <v>2.0051374999999996</v>
      </c>
      <c r="AX20" s="6">
        <f t="shared" si="9"/>
        <v>1.9849364583333331</v>
      </c>
      <c r="AY20" s="6">
        <f t="shared" si="9"/>
        <v>1.9647354166666664</v>
      </c>
      <c r="AZ20" s="6">
        <f t="shared" si="9"/>
        <v>1.9445343749999997</v>
      </c>
      <c r="BA20" s="6">
        <f t="shared" si="9"/>
        <v>1.924333333333333</v>
      </c>
      <c r="BB20" s="6">
        <f t="shared" si="9"/>
        <v>1.9041322916666665</v>
      </c>
      <c r="BC20" s="6">
        <f t="shared" si="9"/>
        <v>1.8839312499999998</v>
      </c>
      <c r="BD20" s="6">
        <f t="shared" si="9"/>
        <v>1.8637302083333331</v>
      </c>
      <c r="BE20" s="6">
        <f t="shared" si="9"/>
        <v>1.8435291666666664</v>
      </c>
      <c r="BF20" s="6">
        <f t="shared" si="9"/>
        <v>1.8233281249999997</v>
      </c>
      <c r="BG20" s="6">
        <f t="shared" si="9"/>
        <v>1.803127083333333</v>
      </c>
      <c r="BH20" s="6">
        <f t="shared" si="9"/>
        <v>1.7829260416666664</v>
      </c>
      <c r="BI20" s="6">
        <f t="shared" si="9"/>
        <v>1.7627249999999999</v>
      </c>
    </row>
    <row r="24" spans="1:61" x14ac:dyDescent="0.25">
      <c r="A24" t="s">
        <v>21</v>
      </c>
    </row>
    <row r="26" spans="1:61" x14ac:dyDescent="0.25">
      <c r="A26" s="8"/>
      <c r="B26" s="8">
        <f>B12</f>
        <v>2015</v>
      </c>
      <c r="C26" s="8">
        <f>B26+1</f>
        <v>2016</v>
      </c>
      <c r="D26" s="8">
        <f t="shared" ref="D26:H26" si="10">C26+1</f>
        <v>2017</v>
      </c>
      <c r="E26" s="8">
        <f t="shared" si="10"/>
        <v>2018</v>
      </c>
      <c r="F26" s="8">
        <f t="shared" si="10"/>
        <v>2019</v>
      </c>
      <c r="G26" s="8">
        <f t="shared" si="10"/>
        <v>2020</v>
      </c>
      <c r="H26" s="8">
        <f t="shared" si="10"/>
        <v>2021</v>
      </c>
      <c r="I26" s="8" t="s">
        <v>23</v>
      </c>
    </row>
    <row r="27" spans="1:61" x14ac:dyDescent="0.25">
      <c r="A27" s="8" t="s">
        <v>19</v>
      </c>
      <c r="B27" s="9">
        <f>SUMIF($B$12:$BI$12,B26,$B$17:$BI$17)</f>
        <v>0</v>
      </c>
      <c r="C27" s="9">
        <f t="shared" ref="C27:H27" si="11">SUMIF($B$12:$BI$12,C26,$B$17:$BI$17)</f>
        <v>5.2889999999999997</v>
      </c>
      <c r="D27" s="9">
        <f t="shared" si="11"/>
        <v>21.155999999999999</v>
      </c>
      <c r="E27" s="9">
        <f t="shared" si="11"/>
        <v>21.155999999999999</v>
      </c>
      <c r="F27" s="9">
        <f t="shared" si="11"/>
        <v>21.155999999999999</v>
      </c>
      <c r="G27" s="9">
        <f t="shared" si="11"/>
        <v>15.866999999999999</v>
      </c>
      <c r="H27" s="9">
        <f t="shared" si="11"/>
        <v>0</v>
      </c>
      <c r="I27" s="9">
        <f>SUM(B27:H27)</f>
        <v>84.624000000000009</v>
      </c>
    </row>
    <row r="28" spans="1:61" x14ac:dyDescent="0.25">
      <c r="A28" s="8" t="s">
        <v>20</v>
      </c>
      <c r="B28" s="9">
        <f>SUMIF($B$12:$BI$12,B26,$B$19:$BI$19)</f>
        <v>2.9081250000000001</v>
      </c>
      <c r="C28" s="9">
        <f t="shared" ref="C28:H28" si="12">SUMIF($B$12:$BI$12,C26,$B$19:$BI$19)</f>
        <v>11.511293749999998</v>
      </c>
      <c r="D28" s="9">
        <f t="shared" si="12"/>
        <v>9.3295812499999915</v>
      </c>
      <c r="E28" s="9">
        <f t="shared" si="12"/>
        <v>6.4206312499999951</v>
      </c>
      <c r="F28" s="9">
        <f t="shared" si="12"/>
        <v>3.511681249999997</v>
      </c>
      <c r="G28" s="9">
        <f t="shared" si="12"/>
        <v>0.72476249999999887</v>
      </c>
      <c r="H28" s="9">
        <f t="shared" si="12"/>
        <v>0</v>
      </c>
      <c r="I28" s="9">
        <f>SUM(B28:H28)</f>
        <v>34.40607499999998</v>
      </c>
    </row>
    <row r="29" spans="1:61" s="12" customFormat="1" x14ac:dyDescent="0.25">
      <c r="A29" s="10" t="s">
        <v>24</v>
      </c>
      <c r="B29" s="11">
        <f>SUM(B27:B28)</f>
        <v>2.9081250000000001</v>
      </c>
      <c r="C29" s="11">
        <f t="shared" ref="C29:I29" si="13">SUM(C27:C28)</f>
        <v>16.800293749999998</v>
      </c>
      <c r="D29" s="11">
        <f t="shared" si="13"/>
        <v>30.485581249999989</v>
      </c>
      <c r="E29" s="11">
        <f t="shared" si="13"/>
        <v>27.576631249999995</v>
      </c>
      <c r="F29" s="11">
        <f t="shared" si="13"/>
        <v>24.667681249999994</v>
      </c>
      <c r="G29" s="11">
        <f t="shared" si="13"/>
        <v>16.591762499999998</v>
      </c>
      <c r="H29" s="11">
        <f t="shared" si="13"/>
        <v>0</v>
      </c>
      <c r="I29" s="11">
        <f t="shared" si="13"/>
        <v>119.03007499999998</v>
      </c>
    </row>
    <row r="31" spans="1:61" x14ac:dyDescent="0.25">
      <c r="A31" t="s">
        <v>22</v>
      </c>
    </row>
    <row r="33" spans="1:10" x14ac:dyDescent="0.25">
      <c r="A33" s="8"/>
      <c r="B33" s="8">
        <v>1</v>
      </c>
      <c r="C33" s="8">
        <v>2</v>
      </c>
      <c r="D33" s="8">
        <v>3</v>
      </c>
      <c r="E33" s="8">
        <v>4</v>
      </c>
      <c r="F33" s="8">
        <v>5</v>
      </c>
      <c r="G33" s="8" t="s">
        <v>24</v>
      </c>
    </row>
    <row r="34" spans="1:10" x14ac:dyDescent="0.25">
      <c r="A34" s="8" t="s">
        <v>19</v>
      </c>
      <c r="B34" s="9">
        <f>SUMIF($B$13:$BI$13,B33,$B$17:$BI$17)</f>
        <v>0</v>
      </c>
      <c r="C34" s="9">
        <f t="shared" ref="C34:F34" si="14">SUMIF($B$13:$BI$13,C33,$B$17:$BI$17)</f>
        <v>21.155999999999999</v>
      </c>
      <c r="D34" s="9">
        <f t="shared" si="14"/>
        <v>21.155999999999999</v>
      </c>
      <c r="E34" s="9">
        <f t="shared" si="14"/>
        <v>21.155999999999999</v>
      </c>
      <c r="F34" s="9">
        <f t="shared" si="14"/>
        <v>21.155999999999999</v>
      </c>
      <c r="G34" s="9">
        <f>SUM(B34:F34)</f>
        <v>84.623999999999995</v>
      </c>
    </row>
    <row r="35" spans="1:10" x14ac:dyDescent="0.25">
      <c r="A35" s="8" t="s">
        <v>20</v>
      </c>
      <c r="B35" s="9">
        <f>SUMIF($B$13:$BI$13,B33,$B$19:$BI$19)</f>
        <v>11.632499999999999</v>
      </c>
      <c r="C35" s="9">
        <f t="shared" ref="C35:F35" si="15">SUMIF($B$13:$BI$13,C33,$B$19:$BI$19)</f>
        <v>10.056818749999994</v>
      </c>
      <c r="D35" s="9">
        <f t="shared" si="15"/>
        <v>7.1478687499999944</v>
      </c>
      <c r="E35" s="9">
        <f t="shared" si="15"/>
        <v>4.2389187499999972</v>
      </c>
      <c r="F35" s="9">
        <f t="shared" si="15"/>
        <v>1.3299687499999984</v>
      </c>
      <c r="G35" s="9">
        <f t="shared" ref="G35" si="16">SUM(B35:F35)</f>
        <v>34.40607499999998</v>
      </c>
      <c r="H35" s="7" t="e">
        <f>'кредитный калькулятор'!H37</f>
        <v>#DIV/0!</v>
      </c>
      <c r="I35" s="7" t="e">
        <f>H35-G35</f>
        <v>#DIV/0!</v>
      </c>
      <c r="J35" s="7"/>
    </row>
    <row r="36" spans="1:10" s="12" customFormat="1" x14ac:dyDescent="0.25">
      <c r="A36" s="10" t="s">
        <v>24</v>
      </c>
      <c r="B36" s="11">
        <f>B34+B35</f>
        <v>11.632499999999999</v>
      </c>
      <c r="C36" s="11">
        <f t="shared" ref="C36:G36" si="17">C34+C35</f>
        <v>31.212818749999993</v>
      </c>
      <c r="D36" s="11">
        <f t="shared" si="17"/>
        <v>28.303868749999992</v>
      </c>
      <c r="E36" s="11">
        <f t="shared" si="17"/>
        <v>25.394918749999995</v>
      </c>
      <c r="F36" s="11">
        <f t="shared" si="17"/>
        <v>22.485968749999998</v>
      </c>
      <c r="G36" s="11">
        <f t="shared" si="17"/>
        <v>119.03007499999998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инструкция</vt:lpstr>
      <vt:lpstr>кредитный калькулятор</vt:lpstr>
      <vt:lpstr>Лист2</vt:lpstr>
      <vt:lpstr>кредитный калькулятор (2)</vt:lpstr>
      <vt:lpstr>Лист3</vt:lpstr>
      <vt:lpstr>инструкция!Область_печати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2017-03-20T08:38:26Z</cp:lastPrinted>
  <dcterms:created xsi:type="dcterms:W3CDTF">2015-06-05T12:06:19Z</dcterms:created>
  <dcterms:modified xsi:type="dcterms:W3CDTF">2017-03-20T09:09:11Z</dcterms:modified>
</cp:coreProperties>
</file>